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https://visitdenmark-my.sharepoint.com/personal/nikknu_visitdenmark_com/Documents/17. Diverse/Desktop/"/>
    </mc:Choice>
  </mc:AlternateContent>
  <xr:revisionPtr revIDLastSave="0" documentId="8_{23A8C93A-9737-784D-B957-CE6A1D2EAAA0}" xr6:coauthVersionLast="47" xr6:coauthVersionMax="47" xr10:uidLastSave="{00000000-0000-0000-0000-000000000000}"/>
  <bookViews>
    <workbookView xWindow="560" yWindow="500" windowWidth="38640" windowHeight="21240" tabRatio="889" activeTab="3" xr2:uid="{00000000-000D-0000-FFFF-FFFF00000000}"/>
  </bookViews>
  <sheets>
    <sheet name="Instruktion" sheetId="18" r:id="rId1"/>
    <sheet name="Simpel selvudfyldning" sheetId="2" r:id="rId2"/>
    <sheet name="Avanceret selvudfyldning" sheetId="10" r:id="rId3"/>
    <sheet name="Eksempel avanceret" sheetId="19" r:id="rId4"/>
  </sheets>
  <definedNames>
    <definedName name="_xlnm.Print_Area" localSheetId="2">'Avanceret selvudfyldning'!$C$2:$H$67</definedName>
    <definedName name="_xlnm.Print_Area" localSheetId="3">'Eksempel avanceret'!$C$1:$H$65</definedName>
    <definedName name="_xlnm.Print_Area" localSheetId="0">Instruktion!$B$3:$B$77</definedName>
    <definedName name="_xlnm.Print_Area" localSheetId="1">'Simpel selvudfyldning'!$C$1:$S$66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19" l="1"/>
  <c r="G61" i="19"/>
  <c r="G60" i="19"/>
  <c r="G58" i="19"/>
  <c r="G57" i="19"/>
  <c r="G56" i="19"/>
  <c r="G64" i="10"/>
  <c r="G63" i="10"/>
  <c r="G62" i="10"/>
  <c r="G60" i="10"/>
  <c r="G58" i="10"/>
  <c r="G59" i="10"/>
  <c r="G45" i="2"/>
  <c r="G46" i="2"/>
  <c r="G44" i="2"/>
  <c r="G42" i="2"/>
  <c r="G40" i="2"/>
  <c r="H28" i="2"/>
  <c r="H31" i="2" l="1"/>
  <c r="G37" i="2" s="1"/>
  <c r="G41" i="2"/>
  <c r="G38" i="2"/>
  <c r="G59" i="19" l="1"/>
  <c r="G61" i="10"/>
  <c r="F39" i="19" l="1"/>
  <c r="H39" i="19"/>
  <c r="F38" i="19"/>
  <c r="H38" i="19" s="1"/>
  <c r="F37" i="19"/>
  <c r="H37" i="19"/>
  <c r="F36" i="19"/>
  <c r="H36" i="19" s="1"/>
  <c r="F35" i="19"/>
  <c r="H35" i="19"/>
  <c r="F34" i="19"/>
  <c r="H34" i="19" s="1"/>
  <c r="D33" i="19"/>
  <c r="F31" i="19"/>
  <c r="H31" i="19" s="1"/>
  <c r="F30" i="19"/>
  <c r="H30" i="19" s="1"/>
  <c r="F29" i="19"/>
  <c r="H29" i="19" s="1"/>
  <c r="F28" i="19"/>
  <c r="H28" i="19" s="1"/>
  <c r="F26" i="19"/>
  <c r="H26" i="19" s="1"/>
  <c r="D25" i="19"/>
  <c r="F18" i="19"/>
  <c r="H18" i="19" s="1"/>
  <c r="F17" i="19"/>
  <c r="H17" i="19" s="1"/>
  <c r="F16" i="19"/>
  <c r="H16" i="19" s="1"/>
  <c r="F15" i="19"/>
  <c r="H15" i="19"/>
  <c r="F14" i="19"/>
  <c r="H14" i="19" s="1"/>
  <c r="F13" i="19"/>
  <c r="H13" i="19" s="1"/>
  <c r="D12" i="19"/>
  <c r="F10" i="19"/>
  <c r="H10" i="19"/>
  <c r="F9" i="19"/>
  <c r="H9" i="19" s="1"/>
  <c r="F8" i="19"/>
  <c r="H8" i="19" s="1"/>
  <c r="F7" i="19"/>
  <c r="H7" i="19" s="1"/>
  <c r="F6" i="19"/>
  <c r="H6" i="19"/>
  <c r="F5" i="19"/>
  <c r="D4" i="19"/>
  <c r="F7" i="10"/>
  <c r="D6" i="10"/>
  <c r="D5" i="2"/>
  <c r="F6" i="2"/>
  <c r="H6" i="2" s="1"/>
  <c r="F8" i="10"/>
  <c r="H8" i="10"/>
  <c r="F9" i="10"/>
  <c r="H9" i="10" s="1"/>
  <c r="F10" i="10"/>
  <c r="H10" i="10"/>
  <c r="F11" i="10"/>
  <c r="H11" i="10" s="1"/>
  <c r="F12" i="10"/>
  <c r="H12" i="10"/>
  <c r="D14" i="10"/>
  <c r="F15" i="10"/>
  <c r="H15" i="10" s="1"/>
  <c r="F16" i="10"/>
  <c r="H16" i="10"/>
  <c r="F17" i="10"/>
  <c r="H17" i="10" s="1"/>
  <c r="F18" i="10"/>
  <c r="H18" i="10"/>
  <c r="F19" i="10"/>
  <c r="H19" i="10" s="1"/>
  <c r="F20" i="10"/>
  <c r="H20" i="10"/>
  <c r="D27" i="10"/>
  <c r="F28" i="10"/>
  <c r="H28" i="10" s="1"/>
  <c r="F29" i="10"/>
  <c r="H29" i="10" s="1"/>
  <c r="F30" i="10"/>
  <c r="H30" i="10" s="1"/>
  <c r="F31" i="10"/>
  <c r="H31" i="10" s="1"/>
  <c r="F32" i="10"/>
  <c r="H32" i="10"/>
  <c r="F33" i="10"/>
  <c r="H33" i="10" s="1"/>
  <c r="D35" i="10"/>
  <c r="F36" i="10"/>
  <c r="F37" i="10"/>
  <c r="H37" i="10" s="1"/>
  <c r="F38" i="10"/>
  <c r="H38" i="10" s="1"/>
  <c r="F39" i="10"/>
  <c r="H39" i="10"/>
  <c r="F40" i="10"/>
  <c r="H40" i="10" s="1"/>
  <c r="F41" i="10"/>
  <c r="H41" i="10" s="1"/>
  <c r="D8" i="2"/>
  <c r="F9" i="2"/>
  <c r="F10" i="2"/>
  <c r="H10" i="2" s="1"/>
  <c r="D19" i="2"/>
  <c r="F20" i="2"/>
  <c r="F19" i="2" s="1"/>
  <c r="F23" i="2"/>
  <c r="H23" i="2" s="1"/>
  <c r="F24" i="2"/>
  <c r="H24" i="2" s="1"/>
  <c r="D22" i="2"/>
  <c r="F33" i="19"/>
  <c r="F27" i="10" l="1"/>
  <c r="F12" i="19"/>
  <c r="H20" i="2"/>
  <c r="H26" i="2" s="1"/>
  <c r="F5" i="2"/>
  <c r="G35" i="2" s="1"/>
  <c r="F35" i="10"/>
  <c r="H7" i="10"/>
  <c r="H22" i="10" s="1"/>
  <c r="F6" i="10"/>
  <c r="G53" i="10" s="1"/>
  <c r="F14" i="10"/>
  <c r="G54" i="10" s="1"/>
  <c r="G52" i="19"/>
  <c r="F25" i="19"/>
  <c r="H5" i="19"/>
  <c r="H20" i="19" s="1"/>
  <c r="F4" i="19"/>
  <c r="H41" i="19"/>
  <c r="H43" i="19" s="1"/>
  <c r="F22" i="2"/>
  <c r="H9" i="2"/>
  <c r="H13" i="2" s="1"/>
  <c r="F8" i="2"/>
  <c r="G36" i="2" s="1"/>
  <c r="H36" i="10"/>
  <c r="H43" i="10" s="1"/>
  <c r="H45" i="10" s="1"/>
  <c r="G56" i="10" l="1"/>
  <c r="G57" i="10" s="1"/>
  <c r="H15" i="2"/>
  <c r="H30" i="2"/>
  <c r="G54" i="19"/>
  <c r="G51" i="19"/>
  <c r="H47" i="10"/>
  <c r="H24" i="10"/>
  <c r="H48" i="10" s="1"/>
  <c r="G55" i="10" s="1"/>
  <c r="H45" i="19"/>
  <c r="H22" i="19"/>
  <c r="H46" i="19" s="1"/>
  <c r="G53" i="19" s="1"/>
  <c r="G43" i="2" l="1"/>
  <c r="G55" i="19"/>
  <c r="G3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Wonderful Copanhagen</author>
    <author>Birgitte Schultz</author>
    <author>Lone Alletorp Callard</author>
  </authors>
  <commentList>
    <comment ref="D4" authorId="0" shapeId="0" xr:uid="{00000000-0006-0000-0100-000001000000}">
      <text>
        <r>
          <rPr>
            <sz val="8"/>
            <color indexed="81"/>
            <rFont val="Tahoma"/>
            <family val="2"/>
          </rPr>
          <t>BEMÆRK at antallet af personer (f.eks. tilskuere) typisk er &lt; billetsalget da de fleste tilskuere køber billet til mere end en dag.</t>
        </r>
      </text>
    </comment>
    <comment ref="E6" authorId="0" shapeId="0" xr:uid="{00000000-0006-0000-0100-000002000000}">
      <text>
        <r>
          <rPr>
            <sz val="8"/>
            <color indexed="81"/>
            <rFont val="Tahoma"/>
            <family val="2"/>
          </rPr>
          <t xml:space="preserve">Bemærk:
Antal dagsbesøg per gæst. Tallet vil typisk &gt;1,i de tilfælde hvor gæsten kører til og fra eventen flere forskellige dage.
</t>
        </r>
      </text>
    </comment>
    <comment ref="C8" authorId="1" shapeId="0" xr:uid="{00000000-0006-0000-0100-000003000000}">
      <text>
        <r>
          <rPr>
            <sz val="8"/>
            <color indexed="81"/>
            <rFont val="Tahoma"/>
            <family val="2"/>
          </rPr>
          <t>De forskellige Eventgæst typer herunder gør det muligt at opdele eventgæsten efter overnatningsform og dermed differentieret døgnforbrug</t>
        </r>
      </text>
    </comment>
    <comment ref="E20" authorId="0" shapeId="0" xr:uid="{00000000-0006-0000-0100-000004000000}">
      <text>
        <r>
          <rPr>
            <sz val="8"/>
            <color indexed="81"/>
            <rFont val="Tahoma"/>
            <family val="2"/>
          </rPr>
          <t>Bemærk:
Besøg per gæst. Tallet vil typisk være 1 men kan være &gt;1,i de tilfælde hvor gæsten kører til og fra eventen flere forskellige dage.</t>
        </r>
      </text>
    </comment>
    <comment ref="C22" authorId="2" shapeId="0" xr:uid="{00000000-0006-0000-0100-000005000000}">
      <text>
        <r>
          <rPr>
            <sz val="8"/>
            <color indexed="81"/>
            <rFont val="Tahoma"/>
            <family val="2"/>
          </rPr>
          <t xml:space="preserve">
De forskellige Eventgæst typer herunder gør det muligt at opdele eventgæsten efter overnatningsform og dermed differentieret døgnforbrug</t>
        </r>
      </text>
    </comment>
    <comment ref="C40" authorId="0" shapeId="0" xr:uid="{00000000-0006-0000-0100-000006000000}">
      <text>
        <r>
          <rPr>
            <sz val="8"/>
            <color indexed="81"/>
            <rFont val="Tahoma"/>
            <family val="2"/>
          </rPr>
          <t>Den beskæftigelse eventen skaber, omregnet til fuldtidsbeskæftigede mandeår.</t>
        </r>
      </text>
    </comment>
    <comment ref="C45" authorId="0" shapeId="0" xr:uid="{00000000-0006-0000-0100-000007000000}">
      <text>
        <r>
          <rPr>
            <sz val="8"/>
            <color indexed="81"/>
            <rFont val="Tahoma"/>
            <family val="2"/>
          </rPr>
          <t>Det beløb, der bliver tilbage til aflønning af arbejdskraft og til forrentning.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Wonderful Copanhagen</author>
    <author>Birgitte Schultz</author>
    <author>Lone Alletorp Callard</author>
  </authors>
  <commentList>
    <comment ref="D5" authorId="0" shapeId="0" xr:uid="{00000000-0006-0000-0300-000001000000}">
      <text>
        <r>
          <rPr>
            <sz val="8"/>
            <color indexed="81"/>
            <rFont val="Tahoma"/>
            <family val="2"/>
          </rPr>
          <t>BEMÆRK at antallet af personer (f.eks. tilskuere) typisk er &lt; billetsalget da de fleste tilskuere køber billet til mere end en dag.</t>
        </r>
      </text>
    </comment>
    <comment ref="C14" authorId="1" shapeId="0" xr:uid="{00000000-0006-0000-0300-000002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27" authorId="1" shapeId="0" xr:uid="{00000000-0006-0000-0300-000003000000}">
      <text>
        <r>
          <rPr>
            <sz val="8"/>
            <color indexed="81"/>
            <rFont val="Tahoma"/>
            <family val="2"/>
          </rPr>
          <t>De forskellige Eventgæst typer herunder gør det muligt at opdele eventgæsten efter differentieret dagsforbrug</t>
        </r>
      </text>
    </comment>
    <comment ref="C35" authorId="2" shapeId="0" xr:uid="{00000000-0006-0000-0300-000004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58" authorId="0" shapeId="0" xr:uid="{00000000-0006-0000-0300-000005000000}">
      <text>
        <r>
          <rPr>
            <sz val="8"/>
            <color indexed="81"/>
            <rFont val="Tahoma"/>
            <family val="2"/>
          </rPr>
          <t>Den beskæftigelse eventen skaber, omregnet til fuldtidsbeskæftigede mandeår.</t>
        </r>
      </text>
    </comment>
    <comment ref="C63" authorId="0" shapeId="0" xr:uid="{00000000-0006-0000-0300-000006000000}">
      <text>
        <r>
          <rPr>
            <sz val="8"/>
            <color indexed="81"/>
            <rFont val="Tahoma"/>
            <family val="2"/>
          </rPr>
          <t>Det beløb, der bliver tilbage til aflønning af arbejdskraft og til forrentning.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Wonderful Copanhagen</author>
    <author>Birgitte Schultz</author>
    <author>Lone Alletorp Callard</author>
  </authors>
  <commentList>
    <comment ref="D3" authorId="0" shapeId="0" xr:uid="{00000000-0006-0000-0500-000001000000}">
      <text>
        <r>
          <rPr>
            <sz val="8"/>
            <color indexed="81"/>
            <rFont val="Tahoma"/>
            <family val="2"/>
          </rPr>
          <t>BEMÆRK at antallet af personer (f.eks. tilskuere) typisk er &lt; billetsalget da de fleste tilskuere køber billet til mere end en dag.</t>
        </r>
      </text>
    </comment>
    <comment ref="C12" authorId="1" shapeId="0" xr:uid="{00000000-0006-0000-0500-000002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25" authorId="1" shapeId="0" xr:uid="{00000000-0006-0000-0500-000003000000}">
      <text>
        <r>
          <rPr>
            <sz val="8"/>
            <color indexed="81"/>
            <rFont val="Tahoma"/>
            <family val="2"/>
          </rPr>
          <t>De forskellige Eventgæst typer herunder gør det muligt at opdele eventgæsten efter differentieret dagsforbrug</t>
        </r>
      </text>
    </comment>
    <comment ref="C33" authorId="2" shapeId="0" xr:uid="{00000000-0006-0000-0500-000004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56" authorId="0" shapeId="0" xr:uid="{00000000-0006-0000-0500-000005000000}">
      <text>
        <r>
          <rPr>
            <sz val="8"/>
            <color indexed="81"/>
            <rFont val="Tahoma"/>
            <family val="2"/>
          </rPr>
          <t>Den beskæftigelse eventen skaber, omregnet til fuldtidsbeskæftigede mandeår.</t>
        </r>
      </text>
    </comment>
    <comment ref="C61" authorId="0" shapeId="0" xr:uid="{00000000-0006-0000-0500-000006000000}">
      <text>
        <r>
          <rPr>
            <sz val="8"/>
            <color indexed="81"/>
            <rFont val="Tahoma"/>
            <family val="2"/>
          </rPr>
          <t>Det beløb, der bliver tilbage til aflønning af arbejdskraft og til forrentning.</t>
        </r>
      </text>
    </comment>
  </commentList>
</comments>
</file>

<file path=xl/sharedStrings.xml><?xml version="1.0" encoding="utf-8"?>
<sst xmlns="http://schemas.openxmlformats.org/spreadsheetml/2006/main" count="250" uniqueCount="128">
  <si>
    <t>Tilskuere</t>
  </si>
  <si>
    <t>Deltagere og ledere</t>
  </si>
  <si>
    <t>Officials</t>
  </si>
  <si>
    <t>Presse</t>
  </si>
  <si>
    <t>Sponsorer / VIP</t>
  </si>
  <si>
    <t>Frivillige</t>
  </si>
  <si>
    <t>Antal dagsbesøg/nætter i alt (B*C)</t>
  </si>
  <si>
    <t>Turismeomsætning (kr.) (D*E)</t>
  </si>
  <si>
    <t>Danskere på dagsbsøg:</t>
  </si>
  <si>
    <t>Udlændinge på dagsbesøg:</t>
  </si>
  <si>
    <t>Billetindtægter fra udlændinge</t>
  </si>
  <si>
    <t>Billetindtægter fra danskere (ikke-lokale)</t>
  </si>
  <si>
    <t>Dansk turismeomsætning (ekskl. billetindtægter)</t>
  </si>
  <si>
    <t>Udenlandsk turismeomsætning (ekskl. billetindtægter)</t>
  </si>
  <si>
    <t>Dansk turismeomsætning (inkl. billetindtægter)</t>
  </si>
  <si>
    <t>*Overnatningsform</t>
  </si>
  <si>
    <t>Danmark (kr.)</t>
  </si>
  <si>
    <t>Udlændinge med overnatning (hotel mv.):</t>
  </si>
  <si>
    <t>Antal overnatninger</t>
  </si>
  <si>
    <t>Total omsætning (DKK)</t>
  </si>
  <si>
    <t>Beskæftigelse (årsværk)</t>
  </si>
  <si>
    <t>SAMFUNDSØKONOMISKE EFFEKTER:</t>
  </si>
  <si>
    <t>Antal dagsbesøg</t>
  </si>
  <si>
    <t>Værditilvækst:</t>
  </si>
  <si>
    <t>Skatteprovenu:</t>
  </si>
  <si>
    <t>Forskellen på det simple og det avancerede skema:</t>
  </si>
  <si>
    <t>1.0 Introduktion</t>
  </si>
  <si>
    <t>3.0 Samfundsøkonomiske effekter</t>
  </si>
  <si>
    <t>4.0 Yderligere information</t>
  </si>
  <si>
    <t>2. 0 Hvordan udfyldes skemaerne?</t>
  </si>
  <si>
    <t>Aktørgruppe (ikke-lokale danskere og udlændinge)</t>
  </si>
  <si>
    <t>Udlandet (kr.)</t>
  </si>
  <si>
    <t>Vælg hvilket døgnforbrug på baggrund af overnatningsform, der passer på dine eventgæster herunder:</t>
  </si>
  <si>
    <t xml:space="preserve">Modellen kan bruges både før en begivenhed (pre-event), og efter en begivenhed har fundet sted (post-event). Pre-event kan modellen bruges til at prognosticere omfanget af effekterne af en begivenhed ud fra det skønnede antal gæster ved begivenheden. Post-event kan modellen derimod bruges til at måle de faktiske effekter af begivenhederne ud fra det realiserede antal gæster ved begivenheden. </t>
  </si>
  <si>
    <t>Danskere med overnatning (hotel, vandrerhjem mv.)</t>
  </si>
  <si>
    <t>0. Endagsturist (dagsbesøg)</t>
  </si>
  <si>
    <t>3. Camping</t>
  </si>
  <si>
    <t>5. Lejet feriehus</t>
  </si>
  <si>
    <t>6. Feriecenter</t>
  </si>
  <si>
    <t>*Indsæt døgnforbrug indhentet ved selve eventen</t>
  </si>
  <si>
    <t>Eventgæst på dagsbesøg (f.eks. tilskuere, deltagere)</t>
  </si>
  <si>
    <t>Eventgæsttype m/ overnatning på:</t>
  </si>
  <si>
    <t>4. Vandrerhjem</t>
  </si>
  <si>
    <t>*Indsæt døgnforbrug indhentet ved selve eventen. Bemærk døgnforbrug er excl. forbrug til eventbillet.</t>
  </si>
  <si>
    <t>Antal gns. døgn/dagsbesøg pr aktørgruppe</t>
  </si>
  <si>
    <t>Gns. dags/døgnforbrug (kr.)*</t>
  </si>
  <si>
    <t>Udenlandsk turismeomsætning (inkl. billetindtægter)</t>
  </si>
  <si>
    <t>Samlet turismeomsætning (inkl. billetsalg)</t>
  </si>
  <si>
    <t xml:space="preserve"> </t>
  </si>
  <si>
    <t>Bemærk: Antal dagsbesøg per gæst vil typisk være 1, men kan være højere i de tilfælde, hvor gæsten kører til og fra eventen flere forskellige dage.</t>
  </si>
  <si>
    <t>* Bemærk: døgnforbrug inkluderer IKKE  forbrug til eventbillet.</t>
  </si>
  <si>
    <t xml:space="preserve"> - heraf udenlandsk total omsætning (DKK)</t>
  </si>
  <si>
    <t xml:space="preserve"> - heraf udenlandsk total omsætning (%)</t>
  </si>
  <si>
    <t>Skatteprovenu (DKK)</t>
  </si>
  <si>
    <t>Værditilvækst (DKK)</t>
  </si>
  <si>
    <t>* Indsæt døgnforbrug fra skema til højre i de orange markerede felter. Bemærk døgnforbrug er excl. forbrug til eventbillet.</t>
  </si>
  <si>
    <t>Eventgæst (f.eks. tilskuere, deltagere)  f.eks. Hotel ferie</t>
  </si>
  <si>
    <t>Eventgæst (f.eks. tilskuer, deltagere) f.eks. Vandrehjem</t>
  </si>
  <si>
    <t>Udlændinge med overnatning (hotel, vandrehjem mv.)</t>
  </si>
  <si>
    <t>Udlændinge med overnatning (hotel, vandrehjem mv.):</t>
  </si>
  <si>
    <t>Danskere med overnatning (hotel, vandrerhjem mv.):</t>
  </si>
  <si>
    <t>Bemærk: I eksemplet er ikke indsat entreindtægter, da de tilgik UEFA 100%</t>
  </si>
  <si>
    <t>Antal gns. døgn/dagsbesøg</t>
  </si>
  <si>
    <t>**Kommunal indkomstskat til værtskommunen (ekskl. selskabsskat, ejendomsskat og grundskyld)</t>
  </si>
  <si>
    <t>*Svarende til offentligt provenu der skabes i værtskommunen (moms og afgifter, sekskabsskatter, statslige indkomstsskatter og kommunal indkomstsskat til værtskommunen mv).</t>
  </si>
  <si>
    <t>Effekt i værtskommunen*</t>
  </si>
  <si>
    <t>Effekter i værtskommunen</t>
  </si>
  <si>
    <t xml:space="preserve">*** Der opnås kun en positiv national netto-effekt ved udenlandsk tilført i omsætning. Dansk omsætning skaber positive effekter i værtskommunen, som udlignes af tilsvarende negative effekter i resten af landet, således netto-effekten er nul. </t>
  </si>
  <si>
    <t>- heraf provenu til værtskommunen fra kommunale indkomstskatter**</t>
  </si>
  <si>
    <t xml:space="preserve">Den omsætning, som direkte forbruges i værtskommunen fra deltagere, som opholder sig i værtskommunen som følge af begivenheden. </t>
  </si>
  <si>
    <t>Beregningerne af det tilførte deltagerforbrugs afledte samfundsøkonomiske effekter bygger på den regionale ligevægtsmodel LINE, som drives i fællesskab af VisitDenmark, Erhvervs- og Byggestyrelsen, Arbejdsmarkedsstyrelsen og de regionale vækstfora.</t>
  </si>
  <si>
    <t>Den bruttoværditilvækst, som den begivenhedsskabte deltagerforbrug skaber direkte i både forbrugs- (værts-) kommunen og via indirekte og inducerede effekter i andre dele af landet. Bruttoværditilvæksten betegner restbeløbet til aflønning af variable omkostninger, herunder arbejdskraft og er omtrent ækvivalent til bruttonationalproduktets begrebet og opgøres i mio. kr. I opgørelsen af den nationale netto-effekt er den kommunale effekt indregnet.</t>
  </si>
  <si>
    <t>Den beskæftigelse, som den begivenhedsskabte deltageromsætning skaber direkte i både forbrugs- (værts.) kommunen og via indirekte og inducerede effekter i andre dele af landet. Beskæftigelseseffekten opgives i antal årsværk. I opgørelsen af den nationale netto-effekt er den kommunale effekt indregnet.</t>
  </si>
  <si>
    <t>Det offentlige provenu, som den begivenhedsskabte deltageromsætning skaber direkte i både forbrugs- (værts) kommunen og via indirekte og inducerede effekter i andre dele af landet. Provenuet opgøres i mio. kr. og består af både statslige, regionale og kommunale provenuer, hvoraf statslige provenuer udgør langt hovedparten. I opgørelsen af den nationale netto-provenu effekt er den kommunale effekt indregnet.</t>
  </si>
  <si>
    <t>National netto-effekt (Danmark total)***</t>
  </si>
  <si>
    <t>Bemærk, at hvis der er mange danske udenbys eventgæster, vil de regionale effekter overstige de nationale effekter. Dette skyldes, at kun de udenlandske eventgæsters forbrug (=fremmed valuta) skaber en økonomisk netto-effekt, set fra et nationalt synspunkt</t>
  </si>
  <si>
    <t>Instruktion til brug af prognosemodellen for events</t>
  </si>
  <si>
    <t>Ved det avancerede skema indhentes konkret viden om gæsternes forbrug gennem en gæsteundersøgelse (oftest en spørgeskema- eller interviewundersøgelse).</t>
  </si>
  <si>
    <t>Samfundsøkonomiske effekter:</t>
  </si>
  <si>
    <t>Samlet turismeomsætning:</t>
  </si>
  <si>
    <t>Gns dags/ døgnforbrug (kr.)*</t>
  </si>
  <si>
    <t>Gns. dags/ døgnforbrug (kr.)*</t>
  </si>
  <si>
    <t>Antal dags-besøg/nætter i alt (B*C)</t>
  </si>
  <si>
    <t>Turisme-omsætning (kr.) (D*E)</t>
  </si>
  <si>
    <t xml:space="preserve">Simpel selvudfyldning </t>
  </si>
  <si>
    <t xml:space="preserve">Avanceret selvudfyldning </t>
  </si>
  <si>
    <t>Eksempel på selvudfyldning af event: VM i brydning - Herning 2009 (avanceret)</t>
  </si>
  <si>
    <t xml:space="preserve">2.1 Simpel selvudfyldning </t>
  </si>
  <si>
    <t>2.2 Avanceret selvudfyldning  - kun ved forudgående gæsteundersøgelse</t>
  </si>
  <si>
    <t>Beskæftigelse:</t>
  </si>
  <si>
    <t>Total turismeomsætning:</t>
  </si>
  <si>
    <t>Prognosemodellen kan bruges til at estimere effekterne for events (sport - og kulturbegivenheder). Ved tilpasning af modellen kan den benyttes til at prognosticere omfanget af effekter af kongresser. Denne justering skyldes at der er forskel på henholdsvis event- og kongresgæsters døgnforbrug. For yderligere definition af en hhv. event og kongres se vejledningen "Effektmåling af sports-, kultur- og erhvervsbegivenheder".</t>
  </si>
  <si>
    <t xml:space="preserve">I de tilfælde, hvor billetindtægterne ikke bliver i Danmark, men f.eks. går til et internationalt forbund e.l., eller hvor dele af billetindtægterne har et andet sigte end dækning af omkostninger ved begivenheden, f.eks. honorarer til optrædende, velgørenhed og/eller overskudsudlodning skal disse holdes ude og ikke inkluderes i omsætningsberegningen, da denne ellers vil blive overvurderet. </t>
  </si>
  <si>
    <t>Så vidt muligt holdes billetsalget til lokale gæster ude. I de tilfælde, hvor billetindtægterne ikke bliver i Danmark, eller hvor dele af billetindtægterne har et andet sigte end dækning af omkostninger ved begivenheden, f.eks. velgørenhed og/eller overskudsudlodning skal disse holdes ude og ikke inkluderes i omsætningsberegningen.</t>
  </si>
  <si>
    <r>
      <t xml:space="preserve">Når effekterne skal beregnes, kan der vælges et </t>
    </r>
    <r>
      <rPr>
        <b/>
        <sz val="11"/>
        <rFont val="Calibri"/>
        <family val="2"/>
        <scheme val="minor"/>
      </rPr>
      <t>simpelt selvudfyldningsskema</t>
    </r>
    <r>
      <rPr>
        <sz val="11"/>
        <rFont val="Calibri"/>
        <family val="2"/>
        <scheme val="minor"/>
      </rPr>
      <t xml:space="preserve"> eller et mere </t>
    </r>
    <r>
      <rPr>
        <b/>
        <sz val="11"/>
        <rFont val="Calibri"/>
        <family val="2"/>
        <scheme val="minor"/>
      </rPr>
      <t>avanceret selvudfyldningsskema.</t>
    </r>
  </si>
  <si>
    <r>
      <t xml:space="preserve">Ved det simple selvudfyldningsskema vælges der et døgnforbrug ud fra den </t>
    </r>
    <r>
      <rPr>
        <sz val="11"/>
        <color indexed="52"/>
        <rFont val="Calibri"/>
        <family val="2"/>
        <scheme val="minor"/>
      </rPr>
      <t>orange kasse</t>
    </r>
    <r>
      <rPr>
        <sz val="11"/>
        <rFont val="Calibri"/>
        <family val="2"/>
        <scheme val="minor"/>
      </rPr>
      <t xml:space="preserve"> med gennemsnitlige døgnforbrug baseret på overnatningsform og type begivenhed.</t>
    </r>
  </si>
  <si>
    <r>
      <t xml:space="preserve">Overordnet skal kun de kasser med </t>
    </r>
    <r>
      <rPr>
        <b/>
        <sz val="11"/>
        <color indexed="30"/>
        <rFont val="Calibri"/>
        <family val="2"/>
        <scheme val="minor"/>
      </rPr>
      <t>blåt</t>
    </r>
    <r>
      <rPr>
        <sz val="11"/>
        <rFont val="Calibri"/>
        <family val="2"/>
        <scheme val="minor"/>
      </rPr>
      <t xml:space="preserve"> (antal hhv. dags- og overnattende gæster) samt de felter, der er markeret med </t>
    </r>
    <r>
      <rPr>
        <b/>
        <sz val="11"/>
        <color indexed="52"/>
        <rFont val="Calibri"/>
        <family val="2"/>
        <scheme val="minor"/>
      </rPr>
      <t>orange</t>
    </r>
    <r>
      <rPr>
        <sz val="11"/>
        <rFont val="Calibri"/>
        <family val="2"/>
        <scheme val="minor"/>
      </rPr>
      <t xml:space="preserve"> (døgnforbrug) udfyldes. Alt andet udfyldes automatisk. Dog skal der også indtastes billetindtægter hvis relevant. Når skemaerne er udfyldt med disse stamdata, beregnes den direkte effekt i form af turismeomsætning automatisk. Denne størrelse er afgørende for, hvor store de afledte effekter af begivenheden er (moms- og afgifter, beskæftigelse mv.)</t>
    </r>
  </si>
  <si>
    <r>
      <rPr>
        <b/>
        <u/>
        <sz val="11"/>
        <rFont val="Calibri"/>
        <family val="2"/>
        <scheme val="minor"/>
      </rPr>
      <t>Antal aktører:</t>
    </r>
    <r>
      <rPr>
        <sz val="11"/>
        <rFont val="Calibri"/>
        <family val="2"/>
        <scheme val="minor"/>
      </rPr>
      <t xml:space="preserve"> Her skelnes mellem aktører med bopæl i Danmark hhv. i udlandet samt mellem dagsgæster og overnattende gæster. </t>
    </r>
  </si>
  <si>
    <r>
      <t xml:space="preserve">Indtast antal  hhv. danske og udenlandske dagsgæster, samt  antal danske og udenlandske gæster med overnatning evt. fordelt på overnatningstype, afhængig af, om de har forskellige overnatningsformer og dermed forskelligt døgnforbrug. Hvis eventgæsterne overnatter </t>
    </r>
    <r>
      <rPr>
        <u/>
        <sz val="11"/>
        <rFont val="Calibri"/>
        <family val="2"/>
        <scheme val="minor"/>
      </rPr>
      <t xml:space="preserve">ikke-kommercielt </t>
    </r>
    <r>
      <rPr>
        <sz val="11"/>
        <rFont val="Calibri"/>
        <family val="2"/>
        <scheme val="minor"/>
      </rPr>
      <t xml:space="preserve">(typisk privat), eller hvis de overnatter i en </t>
    </r>
    <r>
      <rPr>
        <u/>
        <sz val="11"/>
        <rFont val="Calibri"/>
        <family val="2"/>
        <scheme val="minor"/>
      </rPr>
      <t>anden kommune</t>
    </r>
    <r>
      <rPr>
        <sz val="11"/>
        <rFont val="Calibri"/>
        <family val="2"/>
        <scheme val="minor"/>
      </rPr>
      <t xml:space="preserve"> end værtskommunen, indtastes de som værende dagsgæster, med samme forbrug som éndagsgæster. </t>
    </r>
  </si>
  <si>
    <r>
      <t xml:space="preserve">Bemærk: det er kun eventgæster, der opholder sig i værtsbyen </t>
    </r>
    <r>
      <rPr>
        <u/>
        <sz val="11"/>
        <rFont val="Calibri"/>
        <family val="2"/>
        <scheme val="minor"/>
      </rPr>
      <t>primært som følge af begivenheden</t>
    </r>
    <r>
      <rPr>
        <sz val="11"/>
        <rFont val="Calibri"/>
        <family val="2"/>
        <scheme val="minor"/>
      </rPr>
      <t xml:space="preserve"> der skal indtastes. Lokale event-/kongresgæster skal ikke inkluderes. Lokale gæster er de, der har bopæl i værtskommunen. Se  "Effektmåling af sports-, kultur- og erhvervsbegivenheder" for en deltaljeret beskrivelse af kriterierne.</t>
    </r>
  </si>
  <si>
    <r>
      <rPr>
        <b/>
        <u/>
        <sz val="11"/>
        <rFont val="Calibri"/>
        <family val="2"/>
        <scheme val="minor"/>
      </rPr>
      <t>Antal døgn/dagsbesøg pr. aktørgruppe:</t>
    </r>
    <r>
      <rPr>
        <sz val="11"/>
        <rFont val="Calibri"/>
        <family val="2"/>
        <scheme val="minor"/>
      </rPr>
      <t xml:space="preserve"> Indtast antal dage/døgn for hver aktørgruppe dvs. aktører med bopæl i hhv. Danmark og udlandet. </t>
    </r>
  </si>
  <si>
    <r>
      <rPr>
        <b/>
        <u/>
        <sz val="11"/>
        <rFont val="Calibri"/>
        <family val="2"/>
        <scheme val="minor"/>
      </rPr>
      <t>Antal dagsbesøg/nætter i alt:</t>
    </r>
    <r>
      <rPr>
        <sz val="11"/>
        <rFont val="Calibri"/>
        <family val="2"/>
        <scheme val="minor"/>
      </rPr>
      <t xml:space="preserve"> Beregnes automatisk (antal aktører x antal dage/døgn)</t>
    </r>
  </si>
  <si>
    <r>
      <rPr>
        <b/>
        <u/>
        <sz val="11"/>
        <rFont val="Calibri"/>
        <family val="2"/>
        <scheme val="minor"/>
      </rPr>
      <t>Dags-/døgnforbrug (kr.)</t>
    </r>
    <r>
      <rPr>
        <b/>
        <sz val="11"/>
        <rFont val="Calibri"/>
        <family val="2"/>
        <scheme val="minor"/>
      </rPr>
      <t>:</t>
    </r>
    <r>
      <rPr>
        <sz val="11"/>
        <rFont val="Calibri"/>
        <family val="2"/>
        <scheme val="minor"/>
      </rPr>
      <t xml:space="preserve"> Dagsforbruget er ens for alle. Døgnforbruget derimod indtastes for hver aktørgruppe afhængig af overnatningsform og nationalitet (dansker / udlænding). Hent døgnforbruget i den </t>
    </r>
    <r>
      <rPr>
        <b/>
        <sz val="11"/>
        <color indexed="52"/>
        <rFont val="Calibri"/>
        <family val="2"/>
        <scheme val="minor"/>
      </rPr>
      <t>orange</t>
    </r>
    <r>
      <rPr>
        <sz val="11"/>
        <rFont val="Calibri"/>
        <family val="2"/>
        <scheme val="minor"/>
      </rPr>
      <t xml:space="preserve"> kasse til højre for skemaet.</t>
    </r>
  </si>
  <si>
    <r>
      <rPr>
        <b/>
        <u/>
        <sz val="11"/>
        <rFont val="Calibri"/>
        <family val="2"/>
        <scheme val="minor"/>
      </rPr>
      <t>Billetindtægter (ved events)</t>
    </r>
    <r>
      <rPr>
        <b/>
        <sz val="11"/>
        <rFont val="Calibri"/>
        <family val="2"/>
        <scheme val="minor"/>
      </rPr>
      <t>:</t>
    </r>
    <r>
      <rPr>
        <sz val="11"/>
        <rFont val="Calibri"/>
        <family val="2"/>
        <scheme val="minor"/>
      </rPr>
      <t xml:space="preserve">  Medregn arrangørernes indtægter fra billetindtægter/deltagergebyrer (fra ikke-lokale danske og udenlandske deltagere/tilskuere), </t>
    </r>
    <r>
      <rPr>
        <u/>
        <sz val="11"/>
        <rFont val="Calibri"/>
        <family val="2"/>
        <scheme val="minor"/>
      </rPr>
      <t>så længe indtægterne herfra vurderes at skulle dække driftomkostninger forbundet til selve afviklingen af begivenheden.</t>
    </r>
  </si>
  <si>
    <r>
      <rPr>
        <b/>
        <u/>
        <sz val="11"/>
        <rFont val="Calibri"/>
        <family val="2"/>
        <scheme val="minor"/>
      </rPr>
      <t>Antal aktører:</t>
    </r>
    <r>
      <rPr>
        <b/>
        <sz val="11"/>
        <rFont val="Calibri"/>
        <family val="2"/>
        <scheme val="minor"/>
      </rPr>
      <t xml:space="preserve"> </t>
    </r>
    <r>
      <rPr>
        <sz val="11"/>
        <rFont val="Calibri"/>
        <family val="2"/>
        <scheme val="minor"/>
      </rPr>
      <t xml:space="preserve">Her skelnes mellem danskere og udlændinge samt dagsgæster og overnattende gæster, fordelt på </t>
    </r>
    <r>
      <rPr>
        <u/>
        <sz val="11"/>
        <rFont val="Calibri"/>
        <family val="2"/>
        <scheme val="minor"/>
      </rPr>
      <t>forskellige aktørgrupper</t>
    </r>
    <r>
      <rPr>
        <sz val="11"/>
        <rFont val="Calibri"/>
        <family val="2"/>
        <scheme val="minor"/>
      </rPr>
      <t xml:space="preserve"> (tilskuere, deltagere, presse mv.). Hver aktørgruppe kan ændres efter behov, f.eks. kan der være flere forskellige tilskuergrupper med forskellig overnatningsform og forbrug.</t>
    </r>
  </si>
  <si>
    <r>
      <t xml:space="preserve">Indtast antal hhv. danske og udenlandske dagsgæster, samt antal danske og udenlandske gæster med overnatning evt. fordelt på aktørgruppe (deltagere, tilskuere, presse mv.). Hvis eventgæsterne overnatter </t>
    </r>
    <r>
      <rPr>
        <u/>
        <sz val="11"/>
        <rFont val="Calibri"/>
        <family val="2"/>
        <scheme val="minor"/>
      </rPr>
      <t xml:space="preserve">ikke-kommercielt </t>
    </r>
    <r>
      <rPr>
        <sz val="11"/>
        <rFont val="Calibri"/>
        <family val="2"/>
        <scheme val="minor"/>
      </rPr>
      <t>(typisk privat), eller hvis de overnatter i en</t>
    </r>
    <r>
      <rPr>
        <u/>
        <sz val="11"/>
        <rFont val="Calibri"/>
        <family val="2"/>
        <scheme val="minor"/>
      </rPr>
      <t xml:space="preserve"> anden kommune </t>
    </r>
    <r>
      <rPr>
        <sz val="11"/>
        <rFont val="Calibri"/>
        <family val="2"/>
        <scheme val="minor"/>
      </rPr>
      <t xml:space="preserve">end værtskommunen, indtastets de som værende dagsgæster, med samme forbrug som éndagsgæster. </t>
    </r>
  </si>
  <si>
    <r>
      <t xml:space="preserve">Bemærk: det er kun eventgæster, der opholder sig i kommunen </t>
    </r>
    <r>
      <rPr>
        <u/>
        <sz val="11"/>
        <rFont val="Calibri"/>
        <family val="2"/>
        <scheme val="minor"/>
      </rPr>
      <t>primært som følge af begivenheden</t>
    </r>
    <r>
      <rPr>
        <sz val="11"/>
        <rFont val="Calibri"/>
        <family val="2"/>
        <scheme val="minor"/>
      </rPr>
      <t xml:space="preserve"> der skal indtastes. Lokale eventgæster skal ikke inkluderes. Lokale gæster er de, der har bopæl i værtskommunen.</t>
    </r>
  </si>
  <si>
    <r>
      <rPr>
        <b/>
        <u/>
        <sz val="11"/>
        <rFont val="Calibri"/>
        <family val="2"/>
        <scheme val="minor"/>
      </rPr>
      <t>Antal døgn/dagsbesøg pr. aktørgruppe:</t>
    </r>
    <r>
      <rPr>
        <sz val="11"/>
        <rFont val="Calibri"/>
        <family val="2"/>
        <scheme val="minor"/>
      </rPr>
      <t xml:space="preserve"> Indtast antal dage/døgn for hver aktørgruppe (aktører med bopæl i hhv. Danmark og udlandet).</t>
    </r>
  </si>
  <si>
    <r>
      <rPr>
        <b/>
        <u/>
        <sz val="11"/>
        <rFont val="Calibri"/>
        <family val="2"/>
        <scheme val="minor"/>
      </rPr>
      <t>Antal dagsbesøg/nætter i alt</t>
    </r>
    <r>
      <rPr>
        <b/>
        <sz val="11"/>
        <rFont val="Calibri"/>
        <family val="2"/>
        <scheme val="minor"/>
      </rPr>
      <t>:</t>
    </r>
    <r>
      <rPr>
        <sz val="11"/>
        <rFont val="Calibri"/>
        <family val="2"/>
        <scheme val="minor"/>
      </rPr>
      <t xml:space="preserve"> Beregnes automatisk (antal aktører x antal dage /døgn)</t>
    </r>
  </si>
  <si>
    <r>
      <rPr>
        <b/>
        <u/>
        <sz val="11"/>
        <rFont val="Calibri"/>
        <family val="2"/>
        <scheme val="minor"/>
      </rPr>
      <t>Dags/døgnforbrug (kr.)</t>
    </r>
    <r>
      <rPr>
        <b/>
        <sz val="11"/>
        <rFont val="Calibri"/>
        <family val="2"/>
        <scheme val="minor"/>
      </rPr>
      <t xml:space="preserve">: </t>
    </r>
    <r>
      <rPr>
        <sz val="11"/>
        <rFont val="Calibri"/>
        <family val="2"/>
        <scheme val="minor"/>
      </rPr>
      <t>Dags/døgnforbruget indtastes for hver aktørgruppe. Dags/døgnforbruget hentes fra gæsteundersøgelse (oftest spørgeskema- eller interviewundersøgelse) foretaget under eventen. Er der ikke foretaget en indhentning af forbrugstal gennem en gæsteundersøgelse bruges simpel selvudfyldningsskema.</t>
    </r>
  </si>
  <si>
    <r>
      <rPr>
        <b/>
        <u/>
        <sz val="11"/>
        <rFont val="Calibri"/>
        <family val="2"/>
        <scheme val="minor"/>
      </rPr>
      <t>Billetindtægter (ved events)</t>
    </r>
    <r>
      <rPr>
        <sz val="11"/>
        <rFont val="Calibri"/>
        <family val="2"/>
        <scheme val="minor"/>
      </rPr>
      <t>: Hvis relevant, indtast arrangørernes billetindtægter(kr.) fra solgte billetter til hhv. danske og udenlandske gæster.</t>
    </r>
  </si>
  <si>
    <r>
      <t xml:space="preserve">Den totale turismeomsætning skaber herefter afledte effekter på tre samfundsøkonomiske dimensioner: </t>
    </r>
    <r>
      <rPr>
        <i/>
        <u/>
        <sz val="11"/>
        <rFont val="Calibri"/>
        <family val="2"/>
        <scheme val="minor"/>
      </rPr>
      <t>beskæftigelse</t>
    </r>
    <r>
      <rPr>
        <i/>
        <sz val="11"/>
        <rFont val="Calibri"/>
        <family val="2"/>
        <scheme val="minor"/>
      </rPr>
      <t xml:space="preserve">, </t>
    </r>
    <r>
      <rPr>
        <i/>
        <u/>
        <sz val="11"/>
        <rFont val="Calibri"/>
        <family val="2"/>
        <scheme val="minor"/>
      </rPr>
      <t>værditilvækst</t>
    </r>
    <r>
      <rPr>
        <i/>
        <sz val="11"/>
        <rFont val="Calibri"/>
        <family val="2"/>
        <scheme val="minor"/>
      </rPr>
      <t xml:space="preserve"> og </t>
    </r>
    <r>
      <rPr>
        <i/>
        <u/>
        <sz val="11"/>
        <rFont val="Calibri"/>
        <family val="2"/>
        <scheme val="minor"/>
      </rPr>
      <t>skatteprovenu</t>
    </r>
    <r>
      <rPr>
        <i/>
        <sz val="11"/>
        <rFont val="Calibri"/>
        <family val="2"/>
        <scheme val="minor"/>
      </rPr>
      <t xml:space="preserve">. </t>
    </r>
  </si>
  <si>
    <r>
      <t xml:space="preserve">Alle effekterne er total-effekter, dvs. inkluderer </t>
    </r>
    <r>
      <rPr>
        <i/>
        <u/>
        <sz val="11"/>
        <rFont val="Calibri"/>
        <family val="2"/>
        <scheme val="minor"/>
      </rPr>
      <t>direkte, indirekte og inducerede</t>
    </r>
    <r>
      <rPr>
        <i/>
        <sz val="11"/>
        <rFont val="Calibri"/>
        <family val="2"/>
        <scheme val="minor"/>
      </rPr>
      <t xml:space="preserve"> effekter. </t>
    </r>
  </si>
  <si>
    <r>
      <t xml:space="preserve">Se </t>
    </r>
    <r>
      <rPr>
        <i/>
        <sz val="11"/>
        <rFont val="Calibri"/>
        <family val="2"/>
        <scheme val="minor"/>
      </rPr>
      <t>"Turismeøkonomisk effektmåling af sports-, kultur- og erhvervsbegivenheder"</t>
    </r>
    <r>
      <rPr>
        <sz val="11"/>
        <rFont val="Calibri"/>
        <family val="2"/>
        <scheme val="minor"/>
      </rPr>
      <t xml:space="preserve"> for en deltaljeret beskrivelse af nøgletallene og beregningsmetoderne.</t>
    </r>
  </si>
  <si>
    <r>
      <t xml:space="preserve">Antal aktører (personer) </t>
    </r>
    <r>
      <rPr>
        <b/>
        <sz val="11"/>
        <color indexed="25"/>
        <rFont val="Calibri"/>
        <family val="2"/>
        <scheme val="minor"/>
      </rPr>
      <t>per eventdag</t>
    </r>
  </si>
  <si>
    <r>
      <t xml:space="preserve">Samlet turismeomsætning </t>
    </r>
    <r>
      <rPr>
        <b/>
        <sz val="11"/>
        <color indexed="25"/>
        <rFont val="Calibri"/>
        <family val="2"/>
        <scheme val="minor"/>
      </rPr>
      <t>(ekskl. billetsalg)</t>
    </r>
  </si>
  <si>
    <r>
      <t>Samlet turismeomsætning</t>
    </r>
    <r>
      <rPr>
        <b/>
        <sz val="11"/>
        <color indexed="25"/>
        <rFont val="Calibri"/>
        <family val="2"/>
        <scheme val="minor"/>
      </rPr>
      <t xml:space="preserve"> (ekskl. billetsalg)</t>
    </r>
  </si>
  <si>
    <r>
      <t>Antal aktører</t>
    </r>
    <r>
      <rPr>
        <b/>
        <sz val="11"/>
        <color indexed="25"/>
        <rFont val="Calibri"/>
        <family val="2"/>
        <scheme val="minor"/>
      </rPr>
      <t xml:space="preserve"> (personer) per eventdag</t>
    </r>
  </si>
  <si>
    <t>Eksempel på eventgæsttype</t>
  </si>
  <si>
    <t>Tilskuer</t>
  </si>
  <si>
    <t>Kilde: VisitDenmark og SporteventDenmark, 2022</t>
  </si>
  <si>
    <t>Aktive/atleter</t>
  </si>
  <si>
    <t>Tilskuer, træner, ledere, officials mv.</t>
  </si>
  <si>
    <t>2. Hotel - forretning</t>
  </si>
  <si>
    <t>7. Lejet helårsbolig (Airbnb mv.)</t>
  </si>
  <si>
    <t>8. Familie/venner</t>
  </si>
  <si>
    <t>1b. Hotel - ferie</t>
  </si>
  <si>
    <t>1a. Hotel - ferie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</si>
</sst>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_(* #,##0_);_(* \(#,##0\);_(* &quot;-&quot;??_);_(@_)"/>
    <numFmt numFmtId="168" formatCode="0.0%"/>
  </numFmts>
  <fonts count="34" x14ac:knownFonts="1">
    <font>
      <sz val="10"/>
      <name val="Arial"/>
    </font>
    <font>
      <sz val="10"/>
      <name val="Arial"/>
      <family val="2"/>
    </font>
    <font>
      <sz val="8"/>
      <name val="Arial"/>
      <family val="2"/>
    </font>
    <font>
      <sz val="8"/>
      <color indexed="81"/>
      <name val="Tahoma"/>
      <family val="2"/>
    </font>
    <font>
      <sz val="10"/>
      <name val="Arial"/>
      <family val="2"/>
    </font>
    <font>
      <sz val="8"/>
      <name val="Arial"/>
      <family val="2"/>
    </font>
    <font>
      <b/>
      <sz val="11"/>
      <color theme="3"/>
      <name val="Calibri"/>
      <family val="2"/>
      <scheme val="minor"/>
    </font>
    <font>
      <sz val="11"/>
      <name val="Calibri"/>
      <family val="2"/>
      <scheme val="minor"/>
    </font>
    <font>
      <u/>
      <sz val="11"/>
      <name val="Calibri"/>
      <family val="2"/>
      <scheme val="minor"/>
    </font>
    <font>
      <i/>
      <sz val="11"/>
      <name val="Calibri"/>
      <family val="2"/>
      <scheme val="minor"/>
    </font>
    <font>
      <b/>
      <sz val="11"/>
      <color indexed="10"/>
      <name val="Calibri"/>
      <family val="2"/>
      <scheme val="minor"/>
    </font>
    <font>
      <b/>
      <sz val="11"/>
      <name val="Calibri"/>
      <family val="2"/>
      <scheme val="minor"/>
    </font>
    <font>
      <sz val="10"/>
      <name val="Calibri"/>
      <family val="2"/>
      <scheme val="minor"/>
    </font>
    <font>
      <b/>
      <sz val="10"/>
      <name val="Calibri"/>
      <family val="2"/>
      <scheme val="minor"/>
    </font>
    <font>
      <sz val="11"/>
      <color indexed="10"/>
      <name val="Calibri"/>
      <family val="2"/>
      <scheme val="minor"/>
    </font>
    <font>
      <sz val="11"/>
      <color indexed="53"/>
      <name val="Calibri"/>
      <family val="2"/>
      <scheme val="minor"/>
    </font>
    <font>
      <b/>
      <sz val="11"/>
      <color rgb="FF474847"/>
      <name val="Calibri"/>
      <family val="2"/>
      <scheme val="minor"/>
    </font>
    <font>
      <sz val="12"/>
      <name val="Calibri"/>
      <family val="2"/>
      <scheme val="minor"/>
    </font>
    <font>
      <b/>
      <sz val="12"/>
      <name val="Calibri"/>
      <family val="2"/>
      <scheme val="minor"/>
    </font>
    <font>
      <sz val="11"/>
      <color rgb="FF474847"/>
      <name val="Calibri"/>
      <family val="2"/>
      <scheme val="minor"/>
    </font>
    <font>
      <b/>
      <sz val="12"/>
      <color rgb="FF474847"/>
      <name val="Calibri"/>
      <family val="2"/>
      <scheme val="minor"/>
    </font>
    <font>
      <i/>
      <sz val="10"/>
      <name val="Calibri"/>
      <family val="2"/>
      <scheme val="minor"/>
    </font>
    <font>
      <sz val="14"/>
      <color theme="0"/>
      <name val="Calibri"/>
      <family val="2"/>
      <scheme val="minor"/>
    </font>
    <font>
      <b/>
      <sz val="12"/>
      <color theme="3"/>
      <name val="Calibri"/>
      <family val="2"/>
      <scheme val="minor"/>
    </font>
    <font>
      <b/>
      <sz val="10"/>
      <color rgb="FF474847"/>
      <name val="Calibri"/>
      <family val="2"/>
      <scheme val="minor"/>
    </font>
    <font>
      <sz val="11"/>
      <color indexed="52"/>
      <name val="Calibri"/>
      <family val="2"/>
      <scheme val="minor"/>
    </font>
    <font>
      <b/>
      <sz val="11"/>
      <color indexed="30"/>
      <name val="Calibri"/>
      <family val="2"/>
      <scheme val="minor"/>
    </font>
    <font>
      <b/>
      <sz val="11"/>
      <color indexed="52"/>
      <name val="Calibri"/>
      <family val="2"/>
      <scheme val="minor"/>
    </font>
    <font>
      <b/>
      <u/>
      <sz val="11"/>
      <name val="Calibri"/>
      <family val="2"/>
      <scheme val="minor"/>
    </font>
    <font>
      <i/>
      <u/>
      <sz val="11"/>
      <name val="Calibri"/>
      <family val="2"/>
      <scheme val="minor"/>
    </font>
    <font>
      <sz val="12"/>
      <color rgb="FF474847"/>
      <name val="Calibri"/>
      <family val="2"/>
      <scheme val="minor"/>
    </font>
    <font>
      <b/>
      <sz val="11"/>
      <color indexed="25"/>
      <name val="Calibri"/>
      <family val="2"/>
      <scheme val="minor"/>
    </font>
    <font>
      <sz val="9"/>
      <name val="Calibri"/>
      <family val="2"/>
      <scheme val="minor"/>
    </font>
    <font>
      <sz val="14"/>
      <color rgb="FF474847"/>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7" tint="0.59999389629810485"/>
        <bgColor indexed="64"/>
      </patternFill>
    </fill>
  </fills>
  <borders count="50">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474847"/>
      </left>
      <right style="thin">
        <color rgb="FF474847"/>
      </right>
      <top style="thin">
        <color rgb="FF474847"/>
      </top>
      <bottom/>
      <diagonal/>
    </border>
    <border>
      <left style="thin">
        <color rgb="FF474847"/>
      </left>
      <right style="thin">
        <color rgb="FF474847"/>
      </right>
      <top/>
      <bottom/>
      <diagonal/>
    </border>
    <border>
      <left style="thin">
        <color rgb="FF474847"/>
      </left>
      <right style="thin">
        <color rgb="FF474847"/>
      </right>
      <top/>
      <bottom style="thin">
        <color rgb="FF474847"/>
      </bottom>
      <diagonal/>
    </border>
    <border>
      <left/>
      <right style="thin">
        <color rgb="FF474847"/>
      </right>
      <top/>
      <bottom/>
      <diagonal/>
    </border>
    <border>
      <left/>
      <right/>
      <top/>
      <bottom style="thin">
        <color rgb="FF474847"/>
      </bottom>
      <diagonal/>
    </border>
    <border>
      <left/>
      <right style="thin">
        <color rgb="FF474847"/>
      </right>
      <top/>
      <bottom style="thin">
        <color rgb="FF474847"/>
      </bottom>
      <diagonal/>
    </border>
    <border>
      <left/>
      <right style="thin">
        <color rgb="FF474847"/>
      </right>
      <top style="thin">
        <color rgb="FF474847"/>
      </top>
      <bottom/>
      <diagonal/>
    </border>
    <border>
      <left style="thin">
        <color rgb="FF474847"/>
      </left>
      <right/>
      <top style="thin">
        <color indexed="64"/>
      </top>
      <bottom/>
      <diagonal/>
    </border>
    <border>
      <left style="thin">
        <color indexed="64"/>
      </left>
      <right style="thin">
        <color rgb="FF474847"/>
      </right>
      <top/>
      <bottom/>
      <diagonal/>
    </border>
    <border>
      <left style="thin">
        <color rgb="FF474847"/>
      </left>
      <right/>
      <top style="thin">
        <color rgb="FF474847"/>
      </top>
      <bottom/>
      <diagonal/>
    </border>
    <border>
      <left/>
      <right/>
      <top style="thin">
        <color rgb="FF474847"/>
      </top>
      <bottom/>
      <diagonal/>
    </border>
    <border>
      <left style="thin">
        <color rgb="FF474847"/>
      </left>
      <right/>
      <top/>
      <bottom/>
      <diagonal/>
    </border>
    <border>
      <left style="thin">
        <color rgb="FF474847"/>
      </left>
      <right/>
      <top/>
      <bottom style="thin">
        <color indexed="64"/>
      </bottom>
      <diagonal/>
    </border>
    <border>
      <left style="thin">
        <color indexed="64"/>
      </left>
      <right style="thin">
        <color rgb="FF474847"/>
      </right>
      <top/>
      <bottom style="thin">
        <color indexed="64"/>
      </bottom>
      <diagonal/>
    </border>
    <border>
      <left style="thin">
        <color indexed="64"/>
      </left>
      <right style="thin">
        <color rgb="FF474847"/>
      </right>
      <top style="thin">
        <color indexed="64"/>
      </top>
      <bottom style="thin">
        <color indexed="64"/>
      </bottom>
      <diagonal/>
    </border>
    <border>
      <left/>
      <right style="thin">
        <color rgb="FF474847"/>
      </right>
      <top style="thin">
        <color indexed="64"/>
      </top>
      <bottom/>
      <diagonal/>
    </border>
    <border>
      <left style="thin">
        <color rgb="FF474847"/>
      </left>
      <right/>
      <top/>
      <bottom style="thin">
        <color rgb="FF474847"/>
      </bottom>
      <diagonal/>
    </border>
    <border>
      <left style="thin">
        <color rgb="FF474847"/>
      </left>
      <right/>
      <top style="thin">
        <color indexed="64"/>
      </top>
      <bottom style="thin">
        <color indexed="64"/>
      </bottom>
      <diagonal/>
    </border>
    <border>
      <left style="thin">
        <color rgb="FF474847"/>
      </left>
      <right/>
      <top style="thin">
        <color indexed="64"/>
      </top>
      <bottom style="thin">
        <color rgb="FF474847"/>
      </bottom>
      <diagonal/>
    </border>
    <border>
      <left/>
      <right style="thin">
        <color indexed="64"/>
      </right>
      <top style="thin">
        <color indexed="64"/>
      </top>
      <bottom style="thin">
        <color rgb="FF474847"/>
      </bottom>
      <diagonal/>
    </border>
    <border>
      <left style="thin">
        <color indexed="64"/>
      </left>
      <right style="thin">
        <color indexed="64"/>
      </right>
      <top style="thin">
        <color indexed="64"/>
      </top>
      <bottom style="thin">
        <color rgb="FF474847"/>
      </bottom>
      <diagonal/>
    </border>
    <border>
      <left style="thin">
        <color indexed="64"/>
      </left>
      <right style="thin">
        <color rgb="FF474847"/>
      </right>
      <top style="thin">
        <color indexed="64"/>
      </top>
      <bottom style="thin">
        <color rgb="FF474847"/>
      </bottom>
      <diagonal/>
    </border>
    <border>
      <left/>
      <right/>
      <top style="thin">
        <color rgb="FF474847"/>
      </top>
      <bottom style="thin">
        <color indexed="64"/>
      </bottom>
      <diagonal/>
    </border>
    <border>
      <left/>
      <right style="thin">
        <color rgb="FF474847"/>
      </right>
      <top style="thin">
        <color rgb="FF474847"/>
      </top>
      <bottom style="thin">
        <color indexed="64"/>
      </bottom>
      <diagonal/>
    </border>
    <border>
      <left/>
      <right style="thin">
        <color rgb="FF474847"/>
      </right>
      <top/>
      <bottom style="thin">
        <color indexed="64"/>
      </bottom>
      <diagonal/>
    </border>
    <border>
      <left style="thin">
        <color indexed="64"/>
      </left>
      <right/>
      <top/>
      <bottom style="thin">
        <color rgb="FF474847"/>
      </bottom>
      <diagonal/>
    </border>
    <border>
      <left style="thin">
        <color rgb="FF474847"/>
      </left>
      <right/>
      <top style="thin">
        <color rgb="FF474847"/>
      </top>
      <bottom style="thin">
        <color indexed="64"/>
      </bottom>
      <diagonal/>
    </border>
    <border>
      <left style="thin">
        <color rgb="FF474847"/>
      </left>
      <right style="thin">
        <color indexed="64"/>
      </right>
      <top/>
      <bottom/>
      <diagonal/>
    </border>
    <border>
      <left style="thin">
        <color rgb="FF474847"/>
      </left>
      <right style="thin">
        <color indexed="64"/>
      </right>
      <top/>
      <bottom style="thin">
        <color indexed="64"/>
      </bottom>
      <diagonal/>
    </border>
    <border>
      <left/>
      <right style="thin">
        <color indexed="64"/>
      </right>
      <top style="thin">
        <color rgb="FF474847"/>
      </top>
      <bottom style="thin">
        <color indexed="64"/>
      </bottom>
      <diagonal/>
    </border>
    <border>
      <left style="thin">
        <color indexed="64"/>
      </left>
      <right style="thin">
        <color indexed="64"/>
      </right>
      <top style="thin">
        <color rgb="FF474847"/>
      </top>
      <bottom style="thin">
        <color indexed="64"/>
      </bottom>
      <diagonal/>
    </border>
    <border>
      <left style="thin">
        <color indexed="64"/>
      </left>
      <right style="thin">
        <color rgb="FF474847"/>
      </right>
      <top style="thin">
        <color rgb="FF474847"/>
      </top>
      <bottom style="thin">
        <color indexed="64"/>
      </bottom>
      <diagonal/>
    </border>
    <border>
      <left style="thin">
        <color rgb="FF474847"/>
      </left>
      <right style="thin">
        <color indexed="64"/>
      </right>
      <top/>
      <bottom style="thin">
        <color rgb="FF474847"/>
      </bottom>
      <diagonal/>
    </border>
    <border>
      <left style="thin">
        <color rgb="FF474847"/>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0" fontId="4" fillId="0" borderId="0"/>
    <xf numFmtId="9" fontId="1" fillId="0" borderId="0" applyFont="0" applyFill="0" applyBorder="0" applyAlignment="0" applyProtection="0"/>
  </cellStyleXfs>
  <cellXfs count="216">
    <xf numFmtId="0" fontId="0" fillId="0" borderId="0" xfId="0"/>
    <xf numFmtId="0" fontId="7" fillId="2" borderId="16" xfId="2" applyFont="1" applyFill="1" applyBorder="1" applyAlignment="1">
      <alignment wrapText="1"/>
    </xf>
    <xf numFmtId="0" fontId="8" fillId="2" borderId="17" xfId="2" applyFont="1" applyFill="1" applyBorder="1" applyAlignment="1">
      <alignment wrapText="1"/>
    </xf>
    <xf numFmtId="0" fontId="7" fillId="2" borderId="17" xfId="2" applyFont="1" applyFill="1" applyBorder="1" applyAlignment="1">
      <alignment wrapText="1"/>
    </xf>
    <xf numFmtId="0" fontId="8" fillId="2" borderId="17" xfId="2" applyFont="1" applyFill="1" applyBorder="1"/>
    <xf numFmtId="0" fontId="7" fillId="2" borderId="17" xfId="2" applyFont="1" applyFill="1" applyBorder="1"/>
    <xf numFmtId="0" fontId="7" fillId="2" borderId="18" xfId="2" applyFont="1" applyFill="1" applyBorder="1" applyAlignment="1">
      <alignment wrapText="1"/>
    </xf>
    <xf numFmtId="0" fontId="6" fillId="2" borderId="17" xfId="2" applyFont="1" applyFill="1" applyBorder="1"/>
    <xf numFmtId="0" fontId="9" fillId="2" borderId="17" xfId="2" applyFont="1" applyFill="1" applyBorder="1"/>
    <xf numFmtId="0" fontId="7" fillId="0" borderId="17" xfId="2" applyFont="1" applyBorder="1"/>
    <xf numFmtId="0" fontId="7" fillId="2" borderId="18" xfId="2" applyFont="1" applyFill="1" applyBorder="1"/>
    <xf numFmtId="0" fontId="6" fillId="2" borderId="17" xfId="2" applyFont="1" applyFill="1" applyBorder="1" applyAlignment="1">
      <alignment wrapText="1"/>
    </xf>
    <xf numFmtId="0" fontId="7" fillId="0" borderId="17" xfId="2" applyFont="1" applyBorder="1" applyAlignment="1">
      <alignment wrapText="1"/>
    </xf>
    <xf numFmtId="0" fontId="10" fillId="2" borderId="17" xfId="2" applyFont="1" applyFill="1" applyBorder="1"/>
    <xf numFmtId="0" fontId="7" fillId="0" borderId="17" xfId="0" applyFont="1" applyBorder="1" applyAlignment="1">
      <alignment wrapText="1"/>
    </xf>
    <xf numFmtId="0" fontId="8" fillId="2" borderId="18" xfId="2" applyFont="1" applyFill="1" applyBorder="1"/>
    <xf numFmtId="0" fontId="11" fillId="2" borderId="17" xfId="2" applyFont="1" applyFill="1" applyBorder="1"/>
    <xf numFmtId="0" fontId="7" fillId="5" borderId="0" xfId="2" applyFont="1" applyFill="1"/>
    <xf numFmtId="0" fontId="12" fillId="5" borderId="0" xfId="2" applyFont="1" applyFill="1"/>
    <xf numFmtId="0" fontId="12" fillId="4" borderId="0" xfId="0" applyFont="1" applyFill="1"/>
    <xf numFmtId="0" fontId="12" fillId="2" borderId="0" xfId="0" applyFont="1" applyFill="1"/>
    <xf numFmtId="167" fontId="13" fillId="2" borderId="0" xfId="1" applyNumberFormat="1" applyFont="1" applyFill="1"/>
    <xf numFmtId="167" fontId="12" fillId="2" borderId="0" xfId="1" applyNumberFormat="1" applyFont="1" applyFill="1"/>
    <xf numFmtId="0" fontId="12" fillId="2" borderId="20" xfId="0" applyFont="1" applyFill="1" applyBorder="1"/>
    <xf numFmtId="0" fontId="12" fillId="4" borderId="20" xfId="0" applyFont="1" applyFill="1" applyBorder="1"/>
    <xf numFmtId="0" fontId="11" fillId="4" borderId="0" xfId="0" applyFont="1" applyFill="1"/>
    <xf numFmtId="0" fontId="7" fillId="2" borderId="0" xfId="0" applyFont="1" applyFill="1"/>
    <xf numFmtId="0" fontId="11" fillId="2" borderId="23" xfId="0" applyFont="1" applyFill="1" applyBorder="1" applyAlignment="1">
      <alignment wrapText="1"/>
    </xf>
    <xf numFmtId="167" fontId="11" fillId="2" borderId="2" xfId="1" applyNumberFormat="1" applyFont="1" applyFill="1" applyBorder="1"/>
    <xf numFmtId="167" fontId="7" fillId="2" borderId="3" xfId="1" applyNumberFormat="1" applyFont="1" applyFill="1" applyBorder="1"/>
    <xf numFmtId="167" fontId="11" fillId="2" borderId="3" xfId="1" applyNumberFormat="1" applyFont="1" applyFill="1" applyBorder="1"/>
    <xf numFmtId="167" fontId="7" fillId="2" borderId="24" xfId="1" applyNumberFormat="1" applyFont="1" applyFill="1" applyBorder="1"/>
    <xf numFmtId="0" fontId="7" fillId="4" borderId="0" xfId="0" applyFont="1" applyFill="1"/>
    <xf numFmtId="0" fontId="7" fillId="2" borderId="27" xfId="0" applyFont="1" applyFill="1" applyBorder="1" applyAlignment="1">
      <alignment wrapText="1"/>
    </xf>
    <xf numFmtId="167" fontId="7" fillId="7" borderId="2" xfId="1" applyNumberFormat="1" applyFont="1" applyFill="1" applyBorder="1"/>
    <xf numFmtId="166" fontId="7" fillId="7" borderId="3" xfId="1" applyNumberFormat="1" applyFont="1" applyFill="1" applyBorder="1"/>
    <xf numFmtId="167" fontId="7" fillId="2" borderId="2" xfId="1" applyNumberFormat="1" applyFont="1" applyFill="1" applyBorder="1"/>
    <xf numFmtId="166" fontId="7" fillId="2" borderId="3" xfId="1" applyNumberFormat="1" applyFont="1" applyFill="1" applyBorder="1"/>
    <xf numFmtId="0" fontId="11" fillId="2" borderId="27" xfId="0" applyFont="1" applyFill="1" applyBorder="1" applyAlignment="1">
      <alignment wrapText="1"/>
    </xf>
    <xf numFmtId="0" fontId="7" fillId="6" borderId="4" xfId="0" applyFont="1" applyFill="1" applyBorder="1"/>
    <xf numFmtId="167" fontId="7" fillId="6" borderId="3" xfId="1" applyNumberFormat="1" applyFont="1" applyFill="1" applyBorder="1"/>
    <xf numFmtId="0" fontId="14" fillId="2" borderId="27" xfId="0" applyFont="1" applyFill="1" applyBorder="1" applyAlignment="1">
      <alignment wrapText="1"/>
    </xf>
    <xf numFmtId="167" fontId="11" fillId="2" borderId="24" xfId="1" applyNumberFormat="1" applyFont="1" applyFill="1" applyBorder="1"/>
    <xf numFmtId="0" fontId="7" fillId="2" borderId="27" xfId="0" applyFont="1" applyFill="1" applyBorder="1"/>
    <xf numFmtId="167" fontId="11" fillId="7" borderId="24" xfId="1" applyNumberFormat="1" applyFont="1" applyFill="1" applyBorder="1"/>
    <xf numFmtId="167" fontId="11" fillId="2" borderId="30" xfId="1" applyNumberFormat="1" applyFont="1" applyFill="1" applyBorder="1"/>
    <xf numFmtId="0" fontId="7" fillId="2" borderId="28" xfId="0" applyFont="1" applyFill="1" applyBorder="1"/>
    <xf numFmtId="0" fontId="7" fillId="2" borderId="5" xfId="0" applyFont="1" applyFill="1" applyBorder="1"/>
    <xf numFmtId="0" fontId="7" fillId="2" borderId="4" xfId="0" applyFont="1" applyFill="1" applyBorder="1"/>
    <xf numFmtId="0" fontId="7" fillId="2" borderId="29" xfId="0" applyFont="1" applyFill="1" applyBorder="1"/>
    <xf numFmtId="0" fontId="7" fillId="0" borderId="27" xfId="0" applyFont="1" applyBorder="1"/>
    <xf numFmtId="0" fontId="7" fillId="0" borderId="6" xfId="0" applyFont="1" applyBorder="1"/>
    <xf numFmtId="0" fontId="7" fillId="0" borderId="7" xfId="0" applyFont="1" applyBorder="1"/>
    <xf numFmtId="0" fontId="7" fillId="0" borderId="31" xfId="0" applyFont="1" applyBorder="1"/>
    <xf numFmtId="0" fontId="11" fillId="2" borderId="27" xfId="0" applyFont="1" applyFill="1" applyBorder="1"/>
    <xf numFmtId="167" fontId="11" fillId="0" borderId="30" xfId="1" applyNumberFormat="1" applyFont="1" applyBorder="1"/>
    <xf numFmtId="0" fontId="7" fillId="2" borderId="2" xfId="0" applyFont="1" applyFill="1" applyBorder="1"/>
    <xf numFmtId="0" fontId="7" fillId="2" borderId="3" xfId="0" applyFont="1" applyFill="1" applyBorder="1"/>
    <xf numFmtId="0" fontId="7" fillId="2" borderId="24" xfId="0" applyFont="1" applyFill="1" applyBorder="1"/>
    <xf numFmtId="0" fontId="11" fillId="2" borderId="33" xfId="0" applyFont="1" applyFill="1" applyBorder="1"/>
    <xf numFmtId="167" fontId="11" fillId="2" borderId="8" xfId="1" applyNumberFormat="1" applyFont="1" applyFill="1" applyBorder="1"/>
    <xf numFmtId="167" fontId="11" fillId="2" borderId="9" xfId="1" applyNumberFormat="1" applyFont="1" applyFill="1" applyBorder="1"/>
    <xf numFmtId="0" fontId="11" fillId="2" borderId="34" xfId="0" applyFont="1" applyFill="1" applyBorder="1"/>
    <xf numFmtId="167" fontId="11" fillId="2" borderId="35" xfId="1" applyNumberFormat="1" applyFont="1" applyFill="1" applyBorder="1"/>
    <xf numFmtId="167" fontId="11" fillId="2" borderId="36" xfId="1" applyNumberFormat="1" applyFont="1" applyFill="1" applyBorder="1"/>
    <xf numFmtId="167" fontId="11" fillId="0" borderId="37" xfId="1" applyNumberFormat="1" applyFont="1" applyBorder="1"/>
    <xf numFmtId="167" fontId="11" fillId="0" borderId="0" xfId="1" applyNumberFormat="1" applyFont="1"/>
    <xf numFmtId="0" fontId="7" fillId="0" borderId="0" xfId="0" applyFont="1"/>
    <xf numFmtId="167" fontId="7" fillId="2" borderId="0" xfId="1" applyNumberFormat="1" applyFont="1" applyFill="1"/>
    <xf numFmtId="167" fontId="15" fillId="2" borderId="0" xfId="1" applyNumberFormat="1" applyFont="1" applyFill="1"/>
    <xf numFmtId="167" fontId="7" fillId="4" borderId="38" xfId="1" applyNumberFormat="1" applyFont="1" applyFill="1" applyBorder="1"/>
    <xf numFmtId="167" fontId="7" fillId="4" borderId="39" xfId="1" applyNumberFormat="1" applyFont="1" applyFill="1" applyBorder="1"/>
    <xf numFmtId="0" fontId="11" fillId="8" borderId="23" xfId="0" applyFont="1" applyFill="1" applyBorder="1"/>
    <xf numFmtId="0" fontId="7" fillId="4" borderId="10" xfId="0" applyFont="1" applyFill="1" applyBorder="1"/>
    <xf numFmtId="3" fontId="7" fillId="4" borderId="31" xfId="0" applyNumberFormat="1" applyFont="1" applyFill="1" applyBorder="1"/>
    <xf numFmtId="3" fontId="7" fillId="4" borderId="19" xfId="0" applyNumberFormat="1" applyFont="1" applyFill="1" applyBorder="1"/>
    <xf numFmtId="0" fontId="7" fillId="4" borderId="1" xfId="0" applyFont="1" applyFill="1" applyBorder="1"/>
    <xf numFmtId="168" fontId="7" fillId="4" borderId="40" xfId="3" applyNumberFormat="1" applyFont="1" applyFill="1" applyBorder="1"/>
    <xf numFmtId="167" fontId="7" fillId="4" borderId="31" xfId="1" applyNumberFormat="1" applyFont="1" applyFill="1" applyBorder="1"/>
    <xf numFmtId="0" fontId="7" fillId="4" borderId="11" xfId="0" applyFont="1" applyFill="1" applyBorder="1"/>
    <xf numFmtId="167" fontId="7" fillId="4" borderId="40" xfId="1" applyNumberFormat="1" applyFont="1" applyFill="1" applyBorder="1"/>
    <xf numFmtId="167" fontId="7" fillId="4" borderId="19" xfId="1" applyNumberFormat="1" applyFont="1" applyFill="1" applyBorder="1"/>
    <xf numFmtId="49" fontId="7" fillId="4" borderId="0" xfId="0" applyNumberFormat="1" applyFont="1" applyFill="1"/>
    <xf numFmtId="0" fontId="7" fillId="4" borderId="41" xfId="0" applyFont="1" applyFill="1" applyBorder="1"/>
    <xf numFmtId="0" fontId="7" fillId="4" borderId="20" xfId="0" applyFont="1" applyFill="1" applyBorder="1"/>
    <xf numFmtId="167" fontId="7" fillId="4" borderId="21" xfId="1" applyNumberFormat="1" applyFont="1" applyFill="1" applyBorder="1"/>
    <xf numFmtId="0" fontId="16" fillId="8" borderId="42" xfId="0" applyFont="1" applyFill="1" applyBorder="1"/>
    <xf numFmtId="0" fontId="16" fillId="8" borderId="23" xfId="0" applyFont="1" applyFill="1" applyBorder="1"/>
    <xf numFmtId="0" fontId="16" fillId="8" borderId="27" xfId="0" applyFont="1" applyFill="1" applyBorder="1"/>
    <xf numFmtId="0" fontId="16" fillId="8" borderId="43" xfId="0" applyFont="1" applyFill="1" applyBorder="1" applyAlignment="1">
      <alignment horizontal="left" vertical="center"/>
    </xf>
    <xf numFmtId="0" fontId="16" fillId="8" borderId="43" xfId="0" applyFont="1" applyFill="1" applyBorder="1" applyAlignment="1">
      <alignment vertical="center"/>
    </xf>
    <xf numFmtId="0" fontId="16" fillId="8" borderId="44" xfId="0" applyFont="1" applyFill="1" applyBorder="1" applyAlignment="1">
      <alignment vertical="center"/>
    </xf>
    <xf numFmtId="0" fontId="12" fillId="2" borderId="0" xfId="0" applyFont="1" applyFill="1" applyAlignment="1">
      <alignment horizontal="left"/>
    </xf>
    <xf numFmtId="0" fontId="17" fillId="4" borderId="19" xfId="0" applyFont="1" applyFill="1" applyBorder="1"/>
    <xf numFmtId="167" fontId="17" fillId="2" borderId="24" xfId="1" applyNumberFormat="1" applyFont="1" applyFill="1" applyBorder="1"/>
    <xf numFmtId="167" fontId="18" fillId="2" borderId="24" xfId="1" applyNumberFormat="1" applyFont="1" applyFill="1" applyBorder="1"/>
    <xf numFmtId="167" fontId="18" fillId="7" borderId="24" xfId="1" applyNumberFormat="1" applyFont="1" applyFill="1" applyBorder="1"/>
    <xf numFmtId="167" fontId="18" fillId="2" borderId="30" xfId="1" applyNumberFormat="1" applyFont="1" applyFill="1" applyBorder="1"/>
    <xf numFmtId="0" fontId="17" fillId="2" borderId="29" xfId="0" applyFont="1" applyFill="1" applyBorder="1"/>
    <xf numFmtId="0" fontId="17" fillId="2" borderId="24" xfId="0" applyFont="1" applyFill="1" applyBorder="1"/>
    <xf numFmtId="167" fontId="17" fillId="7" borderId="24" xfId="1" applyNumberFormat="1" applyFont="1" applyFill="1" applyBorder="1"/>
    <xf numFmtId="167" fontId="18" fillId="0" borderId="30" xfId="1" applyNumberFormat="1" applyFont="1" applyBorder="1"/>
    <xf numFmtId="167" fontId="18" fillId="0" borderId="24" xfId="1" applyNumberFormat="1" applyFont="1" applyBorder="1"/>
    <xf numFmtId="167" fontId="18" fillId="0" borderId="37" xfId="1" applyNumberFormat="1" applyFont="1" applyBorder="1"/>
    <xf numFmtId="0" fontId="17" fillId="2" borderId="0" xfId="0" applyFont="1" applyFill="1"/>
    <xf numFmtId="167" fontId="17" fillId="2" borderId="0" xfId="1" applyNumberFormat="1" applyFont="1" applyFill="1"/>
    <xf numFmtId="0" fontId="17" fillId="2" borderId="20" xfId="0" applyFont="1" applyFill="1" applyBorder="1"/>
    <xf numFmtId="0" fontId="17" fillId="4" borderId="21" xfId="0" applyFont="1" applyFill="1" applyBorder="1"/>
    <xf numFmtId="0" fontId="11" fillId="8" borderId="42" xfId="0" applyFont="1" applyFill="1" applyBorder="1" applyAlignment="1">
      <alignment wrapText="1"/>
    </xf>
    <xf numFmtId="0" fontId="11" fillId="8" borderId="45" xfId="0" applyFont="1" applyFill="1" applyBorder="1" applyAlignment="1">
      <alignment wrapText="1"/>
    </xf>
    <xf numFmtId="0" fontId="11" fillId="8" borderId="46" xfId="0" applyFont="1" applyFill="1" applyBorder="1" applyAlignment="1">
      <alignment wrapText="1"/>
    </xf>
    <xf numFmtId="167" fontId="7" fillId="7" borderId="3" xfId="1" applyNumberFormat="1" applyFont="1" applyFill="1" applyBorder="1"/>
    <xf numFmtId="0" fontId="7" fillId="7" borderId="2" xfId="0" applyFont="1" applyFill="1" applyBorder="1"/>
    <xf numFmtId="165" fontId="7" fillId="7" borderId="3" xfId="0" applyNumberFormat="1" applyFont="1" applyFill="1" applyBorder="1"/>
    <xf numFmtId="0" fontId="19" fillId="4" borderId="0" xfId="0" applyFont="1" applyFill="1"/>
    <xf numFmtId="0" fontId="11" fillId="8" borderId="12" xfId="0" applyFont="1" applyFill="1" applyBorder="1"/>
    <xf numFmtId="167" fontId="7" fillId="4" borderId="13" xfId="1" applyNumberFormat="1" applyFont="1" applyFill="1" applyBorder="1"/>
    <xf numFmtId="167" fontId="7" fillId="4" borderId="8" xfId="1" applyNumberFormat="1" applyFont="1" applyFill="1" applyBorder="1"/>
    <xf numFmtId="0" fontId="11" fillId="8" borderId="14" xfId="0" applyFont="1" applyFill="1" applyBorder="1"/>
    <xf numFmtId="3" fontId="7" fillId="4" borderId="6" xfId="0" applyNumberFormat="1" applyFont="1" applyFill="1" applyBorder="1"/>
    <xf numFmtId="0" fontId="11" fillId="8" borderId="10" xfId="0" applyFont="1" applyFill="1" applyBorder="1"/>
    <xf numFmtId="0" fontId="11" fillId="8" borderId="15" xfId="0" applyFont="1" applyFill="1" applyBorder="1"/>
    <xf numFmtId="3" fontId="7" fillId="4" borderId="2" xfId="0" applyNumberFormat="1" applyFont="1" applyFill="1" applyBorder="1"/>
    <xf numFmtId="168" fontId="7" fillId="4" borderId="2" xfId="3" applyNumberFormat="1" applyFont="1" applyFill="1" applyBorder="1"/>
    <xf numFmtId="0" fontId="12" fillId="2" borderId="0" xfId="0" applyFont="1" applyFill="1" applyAlignment="1">
      <alignment wrapText="1"/>
    </xf>
    <xf numFmtId="0" fontId="12" fillId="4" borderId="19" xfId="0" applyFont="1" applyFill="1" applyBorder="1" applyAlignment="1">
      <alignment wrapText="1"/>
    </xf>
    <xf numFmtId="0" fontId="16" fillId="8" borderId="42" xfId="0" applyFont="1" applyFill="1" applyBorder="1" applyAlignment="1">
      <alignment vertical="top" wrapText="1"/>
    </xf>
    <xf numFmtId="0" fontId="16" fillId="8" borderId="45" xfId="0" applyFont="1" applyFill="1" applyBorder="1" applyAlignment="1">
      <alignment vertical="top" wrapText="1"/>
    </xf>
    <xf numFmtId="0" fontId="16" fillId="8" borderId="46" xfId="0" applyFont="1" applyFill="1" applyBorder="1" applyAlignment="1">
      <alignment vertical="top" wrapText="1"/>
    </xf>
    <xf numFmtId="0" fontId="16" fillId="8" borderId="47" xfId="0" applyFont="1" applyFill="1" applyBorder="1" applyAlignment="1">
      <alignment vertical="top" wrapText="1"/>
    </xf>
    <xf numFmtId="167" fontId="11" fillId="7" borderId="2" xfId="1" applyNumberFormat="1" applyFont="1" applyFill="1" applyBorder="1"/>
    <xf numFmtId="0" fontId="7" fillId="7" borderId="3" xfId="0" applyFont="1" applyFill="1" applyBorder="1"/>
    <xf numFmtId="0" fontId="7" fillId="0" borderId="1" xfId="0" applyFont="1" applyBorder="1"/>
    <xf numFmtId="0" fontId="7" fillId="5" borderId="0" xfId="0" applyFont="1" applyFill="1"/>
    <xf numFmtId="0" fontId="11" fillId="8" borderId="11" xfId="0" applyFont="1" applyFill="1" applyBorder="1"/>
    <xf numFmtId="0" fontId="7" fillId="5" borderId="1" xfId="0" applyFont="1" applyFill="1" applyBorder="1"/>
    <xf numFmtId="0" fontId="7" fillId="4" borderId="25" xfId="0" applyFont="1" applyFill="1" applyBorder="1"/>
    <xf numFmtId="0" fontId="7" fillId="4" borderId="26" xfId="0" applyFont="1" applyFill="1" applyBorder="1"/>
    <xf numFmtId="0" fontId="7" fillId="4" borderId="22" xfId="0" applyFont="1" applyFill="1" applyBorder="1"/>
    <xf numFmtId="0" fontId="7" fillId="4" borderId="27" xfId="0" applyFont="1" applyFill="1" applyBorder="1"/>
    <xf numFmtId="0" fontId="7" fillId="2" borderId="19" xfId="0" applyFont="1" applyFill="1" applyBorder="1"/>
    <xf numFmtId="0" fontId="7" fillId="4" borderId="28" xfId="0" applyFont="1" applyFill="1" applyBorder="1"/>
    <xf numFmtId="0" fontId="11" fillId="2" borderId="0" xfId="0" applyFont="1" applyFill="1"/>
    <xf numFmtId="0" fontId="7" fillId="4" borderId="32" xfId="0" applyFont="1" applyFill="1" applyBorder="1"/>
    <xf numFmtId="0" fontId="7" fillId="2" borderId="20" xfId="0" applyFont="1" applyFill="1" applyBorder="1"/>
    <xf numFmtId="0" fontId="7" fillId="2" borderId="21" xfId="0" applyFont="1" applyFill="1" applyBorder="1"/>
    <xf numFmtId="0" fontId="11" fillId="8" borderId="47" xfId="0" applyFont="1" applyFill="1" applyBorder="1" applyAlignment="1">
      <alignment wrapText="1"/>
    </xf>
    <xf numFmtId="167" fontId="7" fillId="7" borderId="24" xfId="1" applyNumberFormat="1" applyFont="1" applyFill="1" applyBorder="1"/>
    <xf numFmtId="167" fontId="11" fillId="0" borderId="24" xfId="1" applyNumberFormat="1" applyFont="1" applyBorder="1"/>
    <xf numFmtId="0" fontId="12" fillId="2" borderId="19" xfId="0" applyFont="1" applyFill="1" applyBorder="1"/>
    <xf numFmtId="0" fontId="20" fillId="8" borderId="47" xfId="0" applyFont="1" applyFill="1" applyBorder="1" applyAlignment="1">
      <alignment vertical="top" wrapText="1"/>
    </xf>
    <xf numFmtId="0" fontId="12" fillId="5" borderId="0" xfId="0" applyFont="1" applyFill="1"/>
    <xf numFmtId="0" fontId="12" fillId="2" borderId="19" xfId="0" applyFont="1" applyFill="1" applyBorder="1" applyAlignment="1">
      <alignment wrapText="1"/>
    </xf>
    <xf numFmtId="0" fontId="9" fillId="2" borderId="17" xfId="2" applyFont="1" applyFill="1" applyBorder="1" applyAlignment="1">
      <alignment wrapText="1"/>
    </xf>
    <xf numFmtId="0" fontId="21" fillId="0" borderId="0" xfId="0" applyFont="1"/>
    <xf numFmtId="0" fontId="22" fillId="5" borderId="0" xfId="2" applyFont="1" applyFill="1"/>
    <xf numFmtId="0" fontId="23" fillId="5" borderId="0" xfId="2" applyFont="1" applyFill="1"/>
    <xf numFmtId="0" fontId="24" fillId="2" borderId="16" xfId="2" applyFont="1" applyFill="1" applyBorder="1"/>
    <xf numFmtId="0" fontId="12" fillId="0" borderId="0" xfId="2" applyFont="1"/>
    <xf numFmtId="0" fontId="8" fillId="0" borderId="17" xfId="2" applyFont="1" applyBorder="1" applyAlignment="1">
      <alignment wrapText="1"/>
    </xf>
    <xf numFmtId="0" fontId="12" fillId="3" borderId="0" xfId="2" applyFont="1" applyFill="1"/>
    <xf numFmtId="0" fontId="12" fillId="5" borderId="0" xfId="2" applyFont="1" applyFill="1" applyAlignment="1">
      <alignment wrapText="1"/>
    </xf>
    <xf numFmtId="0" fontId="12" fillId="3" borderId="0" xfId="2" applyFont="1" applyFill="1" applyAlignment="1">
      <alignment wrapText="1"/>
    </xf>
    <xf numFmtId="0" fontId="12" fillId="5" borderId="19" xfId="2" applyFont="1" applyFill="1" applyBorder="1"/>
    <xf numFmtId="0" fontId="12" fillId="5" borderId="1" xfId="2" applyFont="1" applyFill="1" applyBorder="1"/>
    <xf numFmtId="0" fontId="12" fillId="0" borderId="1" xfId="2" applyFont="1" applyBorder="1"/>
    <xf numFmtId="0" fontId="12" fillId="2" borderId="0" xfId="2" applyFont="1" applyFill="1"/>
    <xf numFmtId="0" fontId="12" fillId="5" borderId="20" xfId="0" applyFont="1" applyFill="1" applyBorder="1"/>
    <xf numFmtId="0" fontId="12" fillId="5" borderId="19" xfId="0" applyFont="1" applyFill="1" applyBorder="1"/>
    <xf numFmtId="0" fontId="22" fillId="4" borderId="0" xfId="0" applyFont="1" applyFill="1"/>
    <xf numFmtId="0" fontId="12" fillId="4" borderId="22" xfId="0" applyFont="1" applyFill="1" applyBorder="1"/>
    <xf numFmtId="0" fontId="30" fillId="4" borderId="0" xfId="0" applyFont="1" applyFill="1"/>
    <xf numFmtId="0" fontId="12" fillId="4" borderId="19" xfId="0" applyFont="1" applyFill="1" applyBorder="1"/>
    <xf numFmtId="0" fontId="12" fillId="4" borderId="17" xfId="0" applyFont="1" applyFill="1" applyBorder="1"/>
    <xf numFmtId="0" fontId="12" fillId="0" borderId="0" xfId="0" applyFont="1"/>
    <xf numFmtId="0" fontId="12" fillId="4" borderId="19" xfId="0" applyFont="1" applyFill="1" applyBorder="1" applyAlignment="1">
      <alignment horizontal="right"/>
    </xf>
    <xf numFmtId="0" fontId="12" fillId="4" borderId="19" xfId="0" applyFont="1" applyFill="1" applyBorder="1" applyAlignment="1">
      <alignment horizontal="right" vertical="top"/>
    </xf>
    <xf numFmtId="0" fontId="12" fillId="5" borderId="1" xfId="0" applyFont="1" applyFill="1" applyBorder="1"/>
    <xf numFmtId="0" fontId="12" fillId="0" borderId="1" xfId="0" applyFont="1" applyBorder="1"/>
    <xf numFmtId="0" fontId="32" fillId="2" borderId="19" xfId="0" applyFont="1" applyFill="1" applyBorder="1" applyAlignment="1">
      <alignment horizontal="left"/>
    </xf>
    <xf numFmtId="0" fontId="12" fillId="2" borderId="21" xfId="0" applyFont="1" applyFill="1" applyBorder="1"/>
    <xf numFmtId="0" fontId="12" fillId="4" borderId="25" xfId="0" applyFont="1" applyFill="1" applyBorder="1"/>
    <xf numFmtId="0" fontId="33" fillId="4" borderId="26" xfId="0" applyFont="1" applyFill="1" applyBorder="1"/>
    <xf numFmtId="0" fontId="12" fillId="4" borderId="26" xfId="0" applyFont="1" applyFill="1" applyBorder="1"/>
    <xf numFmtId="0" fontId="12" fillId="4" borderId="27" xfId="0" applyFont="1" applyFill="1" applyBorder="1"/>
    <xf numFmtId="0" fontId="12" fillId="4" borderId="28" xfId="0" applyFont="1" applyFill="1" applyBorder="1"/>
    <xf numFmtId="0" fontId="12" fillId="4" borderId="32" xfId="0" applyFont="1" applyFill="1" applyBorder="1"/>
    <xf numFmtId="0" fontId="22" fillId="5" borderId="0" xfId="0" applyFont="1" applyFill="1"/>
    <xf numFmtId="0" fontId="11" fillId="6" borderId="14" xfId="0" applyFont="1" applyFill="1" applyBorder="1" applyAlignment="1">
      <alignment vertical="center"/>
    </xf>
    <xf numFmtId="0" fontId="7" fillId="6" borderId="10" xfId="0" applyFont="1" applyFill="1" applyBorder="1"/>
    <xf numFmtId="0" fontId="7" fillId="6" borderId="6" xfId="0" applyFont="1" applyFill="1" applyBorder="1"/>
    <xf numFmtId="0" fontId="7" fillId="6" borderId="2" xfId="0" applyFont="1" applyFill="1" applyBorder="1" applyAlignment="1">
      <alignment horizontal="left" vertical="center" wrapText="1"/>
    </xf>
    <xf numFmtId="0" fontId="7" fillId="6" borderId="11" xfId="0" applyFont="1" applyFill="1" applyBorder="1" applyAlignment="1">
      <alignment wrapText="1"/>
    </xf>
    <xf numFmtId="0" fontId="7" fillId="6" borderId="15" xfId="0" applyFont="1" applyFill="1" applyBorder="1" applyAlignment="1">
      <alignment wrapText="1"/>
    </xf>
    <xf numFmtId="167" fontId="7" fillId="6" borderId="2" xfId="1" applyNumberFormat="1" applyFont="1" applyFill="1" applyBorder="1"/>
    <xf numFmtId="0" fontId="7" fillId="6" borderId="15" xfId="0" applyFont="1" applyFill="1" applyBorder="1" applyAlignment="1">
      <alignment vertical="top" wrapText="1"/>
    </xf>
    <xf numFmtId="0" fontId="7" fillId="6" borderId="11" xfId="0" applyFont="1" applyFill="1" applyBorder="1" applyAlignment="1">
      <alignment vertical="top" wrapText="1"/>
    </xf>
    <xf numFmtId="167" fontId="7" fillId="6" borderId="4" xfId="1" applyNumberFormat="1" applyFont="1" applyFill="1" applyBorder="1"/>
    <xf numFmtId="0" fontId="7" fillId="6" borderId="11" xfId="0" applyFont="1" applyFill="1" applyBorder="1"/>
    <xf numFmtId="0" fontId="7" fillId="6" borderId="4" xfId="0" applyFont="1" applyFill="1" applyBorder="1" applyAlignment="1">
      <alignment wrapText="1"/>
    </xf>
    <xf numFmtId="0" fontId="7" fillId="2" borderId="17" xfId="2" applyFont="1" applyFill="1" applyBorder="1" applyAlignment="1">
      <alignment wrapText="1"/>
    </xf>
    <xf numFmtId="0" fontId="7" fillId="2" borderId="16" xfId="2" applyFont="1" applyFill="1" applyBorder="1" applyAlignment="1">
      <alignment wrapText="1"/>
    </xf>
    <xf numFmtId="0" fontId="7" fillId="2" borderId="18" xfId="2" applyFont="1" applyFill="1" applyBorder="1" applyAlignment="1">
      <alignment wrapText="1"/>
    </xf>
    <xf numFmtId="0" fontId="16" fillId="8" borderId="43" xfId="0" applyFont="1" applyFill="1" applyBorder="1" applyAlignment="1">
      <alignment horizontal="left" vertical="center" wrapText="1"/>
    </xf>
    <xf numFmtId="0" fontId="16" fillId="8" borderId="48" xfId="0" applyFont="1" applyFill="1" applyBorder="1" applyAlignment="1">
      <alignment horizontal="left" vertical="center" wrapText="1"/>
    </xf>
    <xf numFmtId="0" fontId="16" fillId="8" borderId="49" xfId="0" applyFont="1" applyFill="1" applyBorder="1" applyAlignment="1">
      <alignment horizontal="left" vertical="center" wrapText="1"/>
    </xf>
    <xf numFmtId="0" fontId="16" fillId="8" borderId="44"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6" borderId="0" xfId="0" applyFont="1" applyFill="1" applyAlignment="1">
      <alignment horizontal="left" vertical="center" wrapText="1"/>
    </xf>
    <xf numFmtId="0" fontId="22" fillId="5" borderId="20" xfId="0" applyFont="1" applyFill="1" applyBorder="1" applyAlignment="1">
      <alignment horizontal="left"/>
    </xf>
    <xf numFmtId="0" fontId="12" fillId="2" borderId="0" xfId="0" applyFont="1" applyFill="1" applyAlignment="1">
      <alignment horizontal="left" wrapText="1"/>
    </xf>
    <xf numFmtId="0" fontId="11" fillId="8" borderId="7"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12" fillId="2" borderId="10" xfId="0" applyFont="1" applyFill="1" applyBorder="1" applyAlignment="1">
      <alignment horizontal="left" wrapText="1"/>
    </xf>
    <xf numFmtId="0" fontId="12" fillId="2" borderId="10" xfId="0" applyFont="1" applyFill="1" applyBorder="1" applyAlignment="1">
      <alignment horizontal="left" vertical="top" wrapText="1"/>
    </xf>
  </cellXfs>
  <cellStyles count="4">
    <cellStyle name="Comma" xfId="1" builtinId="3"/>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6124575</xdr:colOff>
      <xdr:row>80</xdr:row>
      <xdr:rowOff>133350</xdr:rowOff>
    </xdr:from>
    <xdr:to>
      <xdr:col>1</xdr:col>
      <xdr:colOff>8467725</xdr:colOff>
      <xdr:row>86</xdr:row>
      <xdr:rowOff>0</xdr:rowOff>
    </xdr:to>
    <xdr:pic>
      <xdr:nvPicPr>
        <xdr:cNvPr id="17482" name="Picture 2" descr="EU-logo_DK_Regional_fv_jpg">
          <a:extLst>
            <a:ext uri="{FF2B5EF4-FFF2-40B4-BE49-F238E27FC236}">
              <a16:creationId xmlns:a16="http://schemas.microsoft.com/office/drawing/2014/main" id="{F3A4FEC8-0D9F-4944-9D63-5B1A771E2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8425" y="22031325"/>
          <a:ext cx="23431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6443381</xdr:colOff>
      <xdr:row>0</xdr:row>
      <xdr:rowOff>0</xdr:rowOff>
    </xdr:from>
    <xdr:to>
      <xdr:col>2</xdr:col>
      <xdr:colOff>1</xdr:colOff>
      <xdr:row>3</xdr:row>
      <xdr:rowOff>130304</xdr:rowOff>
    </xdr:to>
    <xdr:pic>
      <xdr:nvPicPr>
        <xdr:cNvPr id="2" name="Billede 1">
          <a:extLst>
            <a:ext uri="{FF2B5EF4-FFF2-40B4-BE49-F238E27FC236}">
              <a16:creationId xmlns:a16="http://schemas.microsoft.com/office/drawing/2014/main" id="{393837C3-02B6-8CEB-29C4-7D13DE2FEFB5}"/>
            </a:ext>
          </a:extLst>
        </xdr:cNvPr>
        <xdr:cNvPicPr>
          <a:picLocks noChangeAspect="1"/>
        </xdr:cNvPicPr>
      </xdr:nvPicPr>
      <xdr:blipFill>
        <a:blip xmlns:r="http://schemas.openxmlformats.org/officeDocument/2006/relationships" r:embed="rId2"/>
        <a:stretch>
          <a:fillRect/>
        </a:stretch>
      </xdr:blipFill>
      <xdr:spPr>
        <a:xfrm>
          <a:off x="6768352" y="0"/>
          <a:ext cx="2196355" cy="701804"/>
        </a:xfrm>
        <a:prstGeom prst="rect">
          <a:avLst/>
        </a:prstGeom>
      </xdr:spPr>
    </xdr:pic>
    <xdr:clientData/>
  </xdr:twoCellAnchor>
</xdr:wsDr>
</file>

<file path=xl/theme/theme1.xml><?xml version="1.0" encoding="utf-8"?>
<a:theme xmlns:a="http://schemas.openxmlformats.org/drawingml/2006/main" name="Office Theme">
  <a:themeElements>
    <a:clrScheme name="VisitDenmark">
      <a:dk1>
        <a:sysClr val="windowText" lastClr="000000"/>
      </a:dk1>
      <a:lt1>
        <a:sysClr val="window" lastClr="FFFFFF"/>
      </a:lt1>
      <a:dk2>
        <a:srgbClr val="CB1B24"/>
      </a:dk2>
      <a:lt2>
        <a:srgbClr val="9D1920"/>
      </a:lt2>
      <a:accent1>
        <a:srgbClr val="6D6E6D"/>
      </a:accent1>
      <a:accent2>
        <a:srgbClr val="E58D2C"/>
      </a:accent2>
      <a:accent3>
        <a:srgbClr val="6C2368"/>
      </a:accent3>
      <a:accent4>
        <a:srgbClr val="BFC0BF"/>
      </a:accent4>
      <a:accent5>
        <a:srgbClr val="00A5D5"/>
      </a:accent5>
      <a:accent6>
        <a:srgbClr val="72B039"/>
      </a:accent6>
      <a:hlink>
        <a:srgbClr val="474847"/>
      </a:hlink>
      <a:folHlink>
        <a:srgbClr val="47484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625"/>
  <sheetViews>
    <sheetView topLeftCell="A9" zoomScale="85" zoomScaleNormal="85" workbookViewId="0">
      <selection activeCell="B3" sqref="B3"/>
    </sheetView>
  </sheetViews>
  <sheetFormatPr baseColWidth="10" defaultColWidth="9.1640625" defaultRowHeight="14" x14ac:dyDescent="0.2"/>
  <cols>
    <col min="1" max="1" width="4.83203125" style="18" customWidth="1"/>
    <col min="2" max="2" width="129.5" style="166" customWidth="1"/>
    <col min="3" max="89" width="9.1640625" style="18"/>
    <col min="90" max="16384" width="9.1640625" style="158"/>
  </cols>
  <sheetData>
    <row r="1" spans="2:2" s="18" customFormat="1" ht="17.5" customHeight="1" x14ac:dyDescent="0.2"/>
    <row r="2" spans="2:2" s="18" customFormat="1" ht="0.75" hidden="1" customHeight="1" x14ac:dyDescent="0.2"/>
    <row r="3" spans="2:2" s="18" customFormat="1" ht="27" customHeight="1" x14ac:dyDescent="0.25">
      <c r="B3" s="155" t="s">
        <v>76</v>
      </c>
    </row>
    <row r="4" spans="2:2" s="18" customFormat="1" ht="10.5" customHeight="1" x14ac:dyDescent="0.2">
      <c r="B4" s="156"/>
    </row>
    <row r="5" spans="2:2" ht="9.75" customHeight="1" x14ac:dyDescent="0.2">
      <c r="B5" s="157"/>
    </row>
    <row r="6" spans="2:2" ht="15" customHeight="1" x14ac:dyDescent="0.2">
      <c r="B6" s="7" t="s">
        <v>26</v>
      </c>
    </row>
    <row r="7" spans="2:2" ht="5.25" customHeight="1" x14ac:dyDescent="0.2">
      <c r="B7" s="5"/>
    </row>
    <row r="8" spans="2:2" ht="48" x14ac:dyDescent="0.2">
      <c r="B8" s="3" t="s">
        <v>33</v>
      </c>
    </row>
    <row r="9" spans="2:2" ht="66.75" customHeight="1" x14ac:dyDescent="0.2">
      <c r="B9" s="3" t="s">
        <v>91</v>
      </c>
    </row>
    <row r="10" spans="2:2" ht="18.75" customHeight="1" x14ac:dyDescent="0.2">
      <c r="B10" s="3" t="s">
        <v>94</v>
      </c>
    </row>
    <row r="11" spans="2:2" ht="9" customHeight="1" x14ac:dyDescent="0.2">
      <c r="B11" s="5"/>
    </row>
    <row r="12" spans="2:2" ht="15" x14ac:dyDescent="0.2">
      <c r="B12" s="16" t="s">
        <v>25</v>
      </c>
    </row>
    <row r="13" spans="2:2" ht="12.75" customHeight="1" x14ac:dyDescent="0.2">
      <c r="B13" s="200" t="s">
        <v>95</v>
      </c>
    </row>
    <row r="14" spans="2:2" ht="20.25" customHeight="1" x14ac:dyDescent="0.2">
      <c r="B14" s="200"/>
    </row>
    <row r="15" spans="2:2" ht="16" x14ac:dyDescent="0.2">
      <c r="B15" s="3" t="s">
        <v>77</v>
      </c>
    </row>
    <row r="16" spans="2:2" ht="7.5" customHeight="1" x14ac:dyDescent="0.2">
      <c r="B16" s="5"/>
    </row>
    <row r="17" spans="2:2" ht="7.5" customHeight="1" x14ac:dyDescent="0.2">
      <c r="B17" s="5"/>
    </row>
    <row r="18" spans="2:2" ht="15" x14ac:dyDescent="0.2">
      <c r="B18" s="7" t="s">
        <v>29</v>
      </c>
    </row>
    <row r="19" spans="2:2" ht="9" customHeight="1" x14ac:dyDescent="0.2">
      <c r="B19" s="13"/>
    </row>
    <row r="20" spans="2:2" ht="48" x14ac:dyDescent="0.2">
      <c r="B20" s="3" t="s">
        <v>96</v>
      </c>
    </row>
    <row r="21" spans="2:2" ht="32" x14ac:dyDescent="0.2">
      <c r="B21" s="14" t="s">
        <v>75</v>
      </c>
    </row>
    <row r="22" spans="2:2" ht="15" x14ac:dyDescent="0.2">
      <c r="B22" s="3"/>
    </row>
    <row r="23" spans="2:2" ht="15" x14ac:dyDescent="0.2">
      <c r="B23" s="7" t="s">
        <v>87</v>
      </c>
    </row>
    <row r="24" spans="2:2" ht="6" customHeight="1" x14ac:dyDescent="0.2">
      <c r="B24" s="5"/>
    </row>
    <row r="25" spans="2:2" ht="14.25" customHeight="1" x14ac:dyDescent="0.2">
      <c r="B25" s="15" t="s">
        <v>97</v>
      </c>
    </row>
    <row r="26" spans="2:2" ht="55.5" customHeight="1" x14ac:dyDescent="0.2">
      <c r="B26" s="201" t="s">
        <v>98</v>
      </c>
    </row>
    <row r="27" spans="2:2" x14ac:dyDescent="0.2">
      <c r="B27" s="202"/>
    </row>
    <row r="28" spans="2:2" ht="45" customHeight="1" x14ac:dyDescent="0.2">
      <c r="B28" s="1" t="s">
        <v>99</v>
      </c>
    </row>
    <row r="29" spans="2:2" ht="15" x14ac:dyDescent="0.2">
      <c r="B29" s="5"/>
    </row>
    <row r="30" spans="2:2" ht="16" x14ac:dyDescent="0.2">
      <c r="B30" s="2" t="s">
        <v>100</v>
      </c>
    </row>
    <row r="31" spans="2:2" ht="16" x14ac:dyDescent="0.2">
      <c r="B31" s="3" t="s">
        <v>49</v>
      </c>
    </row>
    <row r="32" spans="2:2" ht="7.5" customHeight="1" x14ac:dyDescent="0.2">
      <c r="B32" s="3"/>
    </row>
    <row r="33" spans="1:89" ht="15" x14ac:dyDescent="0.2">
      <c r="B33" s="4" t="s">
        <v>101</v>
      </c>
    </row>
    <row r="34" spans="1:89" ht="9.75" customHeight="1" x14ac:dyDescent="0.2">
      <c r="B34" s="5"/>
    </row>
    <row r="35" spans="1:89" ht="32" x14ac:dyDescent="0.2">
      <c r="B35" s="2" t="s">
        <v>102</v>
      </c>
    </row>
    <row r="36" spans="1:89" ht="11.25" customHeight="1" x14ac:dyDescent="0.2">
      <c r="B36" s="5"/>
    </row>
    <row r="37" spans="1:89" s="160" customFormat="1" ht="32" x14ac:dyDescent="0.2">
      <c r="A37" s="18"/>
      <c r="B37" s="159" t="s">
        <v>103</v>
      </c>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row>
    <row r="38" spans="1:89" s="162" customFormat="1" ht="57.75" customHeight="1" x14ac:dyDescent="0.2">
      <c r="A38" s="161"/>
      <c r="B38" s="12" t="s">
        <v>92</v>
      </c>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row>
    <row r="39" spans="1:89" ht="15" x14ac:dyDescent="0.2">
      <c r="B39" s="3"/>
    </row>
    <row r="40" spans="1:89" ht="17.5" customHeight="1" x14ac:dyDescent="0.2">
      <c r="B40" s="7" t="s">
        <v>88</v>
      </c>
    </row>
    <row r="41" spans="1:89" ht="9" customHeight="1" x14ac:dyDescent="0.2">
      <c r="B41" s="5"/>
    </row>
    <row r="42" spans="1:89" ht="42" customHeight="1" x14ac:dyDescent="0.2">
      <c r="B42" s="2" t="s">
        <v>104</v>
      </c>
    </row>
    <row r="43" spans="1:89" ht="50.25" customHeight="1" x14ac:dyDescent="0.2">
      <c r="B43" s="3" t="s">
        <v>105</v>
      </c>
    </row>
    <row r="44" spans="1:89" ht="15" customHeight="1" x14ac:dyDescent="0.2">
      <c r="A44" s="163"/>
      <c r="B44" s="200" t="s">
        <v>106</v>
      </c>
    </row>
    <row r="45" spans="1:89" ht="21.75" customHeight="1" x14ac:dyDescent="0.2">
      <c r="A45" s="163"/>
      <c r="B45" s="200"/>
    </row>
    <row r="46" spans="1:89" ht="6.75" customHeight="1" x14ac:dyDescent="0.2">
      <c r="B46" s="3"/>
    </row>
    <row r="47" spans="1:89" ht="19.5" customHeight="1" x14ac:dyDescent="0.2">
      <c r="B47" s="2" t="s">
        <v>107</v>
      </c>
    </row>
    <row r="48" spans="1:89" ht="31.75" customHeight="1" x14ac:dyDescent="0.2">
      <c r="B48" s="3" t="s">
        <v>49</v>
      </c>
    </row>
    <row r="49" spans="1:89" ht="15" x14ac:dyDescent="0.2">
      <c r="B49" s="4" t="s">
        <v>108</v>
      </c>
    </row>
    <row r="50" spans="1:89" ht="11.25" customHeight="1" x14ac:dyDescent="0.2">
      <c r="B50" s="5"/>
    </row>
    <row r="51" spans="1:89" ht="42.75" customHeight="1" x14ac:dyDescent="0.2">
      <c r="B51" s="2" t="s">
        <v>109</v>
      </c>
    </row>
    <row r="52" spans="1:89" ht="12.25" customHeight="1" x14ac:dyDescent="0.2">
      <c r="B52" s="5"/>
    </row>
    <row r="53" spans="1:89" ht="15" x14ac:dyDescent="0.2">
      <c r="B53" s="4" t="s">
        <v>110</v>
      </c>
    </row>
    <row r="54" spans="1:89" s="165" customFormat="1" ht="48" x14ac:dyDescent="0.2">
      <c r="A54" s="18"/>
      <c r="B54" s="3" t="s">
        <v>93</v>
      </c>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64"/>
      <c r="BW54" s="164"/>
      <c r="BX54" s="164"/>
      <c r="BY54" s="164"/>
      <c r="BZ54" s="164"/>
      <c r="CA54" s="164"/>
      <c r="CB54" s="164"/>
      <c r="CC54" s="164"/>
      <c r="CD54" s="164"/>
      <c r="CE54" s="164"/>
      <c r="CF54" s="164"/>
      <c r="CG54" s="164"/>
      <c r="CH54" s="164"/>
      <c r="CI54" s="164"/>
      <c r="CJ54" s="164"/>
      <c r="CK54" s="164"/>
    </row>
    <row r="55" spans="1:89" ht="8.5" customHeight="1" x14ac:dyDescent="0.2">
      <c r="B55" s="6"/>
    </row>
    <row r="56" spans="1:89" ht="15" x14ac:dyDescent="0.2">
      <c r="B56" s="5"/>
    </row>
    <row r="57" spans="1:89" ht="15" x14ac:dyDescent="0.2">
      <c r="B57" s="7" t="s">
        <v>27</v>
      </c>
    </row>
    <row r="58" spans="1:89" ht="15" x14ac:dyDescent="0.2">
      <c r="B58" s="5"/>
    </row>
    <row r="59" spans="1:89" ht="15" x14ac:dyDescent="0.2">
      <c r="B59" s="16" t="s">
        <v>90</v>
      </c>
    </row>
    <row r="60" spans="1:89" ht="16" x14ac:dyDescent="0.2">
      <c r="B60" s="3" t="s">
        <v>69</v>
      </c>
    </row>
    <row r="61" spans="1:89" ht="6.75" customHeight="1" x14ac:dyDescent="0.2">
      <c r="B61" s="5"/>
    </row>
    <row r="62" spans="1:89" ht="27.75" customHeight="1" x14ac:dyDescent="0.2">
      <c r="B62" s="153" t="s">
        <v>111</v>
      </c>
    </row>
    <row r="63" spans="1:89" ht="17.5" customHeight="1" x14ac:dyDescent="0.2">
      <c r="B63" s="8" t="s">
        <v>112</v>
      </c>
    </row>
    <row r="64" spans="1:89" ht="15" x14ac:dyDescent="0.2">
      <c r="B64" s="9"/>
    </row>
    <row r="65" spans="2:2" ht="15" x14ac:dyDescent="0.2">
      <c r="B65" s="4" t="s">
        <v>89</v>
      </c>
    </row>
    <row r="66" spans="2:2" ht="32" x14ac:dyDescent="0.2">
      <c r="B66" s="3" t="s">
        <v>72</v>
      </c>
    </row>
    <row r="67" spans="2:2" ht="15" x14ac:dyDescent="0.2">
      <c r="B67" s="3"/>
    </row>
    <row r="68" spans="2:2" ht="16" x14ac:dyDescent="0.2">
      <c r="B68" s="2" t="s">
        <v>23</v>
      </c>
    </row>
    <row r="69" spans="2:2" ht="48" x14ac:dyDescent="0.2">
      <c r="B69" s="3" t="s">
        <v>71</v>
      </c>
    </row>
    <row r="70" spans="2:2" ht="12.75" customHeight="1" x14ac:dyDescent="0.2">
      <c r="B70" s="5"/>
    </row>
    <row r="71" spans="2:2" ht="16" x14ac:dyDescent="0.2">
      <c r="B71" s="2" t="s">
        <v>24</v>
      </c>
    </row>
    <row r="72" spans="2:2" ht="51.75" customHeight="1" x14ac:dyDescent="0.2">
      <c r="B72" s="3" t="s">
        <v>73</v>
      </c>
    </row>
    <row r="73" spans="2:2" ht="15" x14ac:dyDescent="0.2">
      <c r="B73" s="10"/>
    </row>
    <row r="74" spans="2:2" ht="16" x14ac:dyDescent="0.2">
      <c r="B74" s="11" t="s">
        <v>28</v>
      </c>
    </row>
    <row r="75" spans="2:2" ht="9.75" customHeight="1" x14ac:dyDescent="0.2">
      <c r="B75" s="5"/>
    </row>
    <row r="76" spans="2:2" ht="32" x14ac:dyDescent="0.2">
      <c r="B76" s="3" t="s">
        <v>70</v>
      </c>
    </row>
    <row r="77" spans="2:2" ht="16" x14ac:dyDescent="0.2">
      <c r="B77" s="3" t="s">
        <v>113</v>
      </c>
    </row>
    <row r="78" spans="2:2" ht="15" x14ac:dyDescent="0.2">
      <c r="B78" s="5"/>
    </row>
    <row r="79" spans="2:2" ht="15" x14ac:dyDescent="0.2">
      <c r="B79" s="5"/>
    </row>
    <row r="80" spans="2:2" ht="15" x14ac:dyDescent="0.2">
      <c r="B80" s="5"/>
    </row>
    <row r="81" spans="2:2" ht="15" x14ac:dyDescent="0.2">
      <c r="B81" s="5"/>
    </row>
    <row r="82" spans="2:2" ht="15" x14ac:dyDescent="0.2">
      <c r="B82" s="5"/>
    </row>
    <row r="83" spans="2:2" ht="15" x14ac:dyDescent="0.2">
      <c r="B83" s="5"/>
    </row>
    <row r="84" spans="2:2" ht="15" x14ac:dyDescent="0.2">
      <c r="B84" s="5"/>
    </row>
    <row r="85" spans="2:2" ht="15" x14ac:dyDescent="0.2">
      <c r="B85" s="5"/>
    </row>
    <row r="86" spans="2:2" ht="15" x14ac:dyDescent="0.2">
      <c r="B86" s="5"/>
    </row>
    <row r="87" spans="2:2" ht="15" x14ac:dyDescent="0.2">
      <c r="B87" s="5"/>
    </row>
    <row r="88" spans="2:2" ht="15" x14ac:dyDescent="0.2">
      <c r="B88" s="5"/>
    </row>
    <row r="89" spans="2:2" ht="15" x14ac:dyDescent="0.2">
      <c r="B89" s="10"/>
    </row>
    <row r="90" spans="2:2" s="18" customFormat="1" ht="15" x14ac:dyDescent="0.2">
      <c r="B90" s="17"/>
    </row>
    <row r="91" spans="2:2" s="18" customFormat="1" ht="15" x14ac:dyDescent="0.2">
      <c r="B91" s="17"/>
    </row>
    <row r="92" spans="2:2" s="18" customFormat="1" ht="15" x14ac:dyDescent="0.2">
      <c r="B92" s="17"/>
    </row>
    <row r="93" spans="2:2" s="18" customFormat="1" ht="15" x14ac:dyDescent="0.2">
      <c r="B93" s="17"/>
    </row>
    <row r="94" spans="2:2" s="18" customFormat="1" ht="15" x14ac:dyDescent="0.2">
      <c r="B94" s="17"/>
    </row>
    <row r="95" spans="2:2" s="18" customFormat="1" ht="15" x14ac:dyDescent="0.2">
      <c r="B95" s="17"/>
    </row>
    <row r="96" spans="2:2" s="18" customFormat="1" ht="15" x14ac:dyDescent="0.2">
      <c r="B96" s="17"/>
    </row>
    <row r="97" spans="2:2" s="18" customFormat="1" ht="15" x14ac:dyDescent="0.2">
      <c r="B97" s="17"/>
    </row>
    <row r="98" spans="2:2" s="18" customFormat="1" ht="15" x14ac:dyDescent="0.2">
      <c r="B98" s="17"/>
    </row>
    <row r="99" spans="2:2" s="18" customFormat="1" ht="15" x14ac:dyDescent="0.2">
      <c r="B99" s="17"/>
    </row>
    <row r="100" spans="2:2" s="18" customFormat="1" ht="15" x14ac:dyDescent="0.2">
      <c r="B100" s="17"/>
    </row>
    <row r="101" spans="2:2" s="18" customFormat="1" ht="15" x14ac:dyDescent="0.2">
      <c r="B101" s="17"/>
    </row>
    <row r="102" spans="2:2" s="18" customFormat="1" ht="15" x14ac:dyDescent="0.2">
      <c r="B102" s="17"/>
    </row>
    <row r="103" spans="2:2" s="18" customFormat="1" ht="15" x14ac:dyDescent="0.2">
      <c r="B103" s="17"/>
    </row>
    <row r="104" spans="2:2" s="18" customFormat="1" ht="15" x14ac:dyDescent="0.2">
      <c r="B104" s="17"/>
    </row>
    <row r="105" spans="2:2" s="18" customFormat="1" ht="15" x14ac:dyDescent="0.2">
      <c r="B105" s="17"/>
    </row>
    <row r="106" spans="2:2" s="18" customFormat="1" ht="15" x14ac:dyDescent="0.2">
      <c r="B106" s="17"/>
    </row>
    <row r="107" spans="2:2" s="18" customFormat="1" ht="15" x14ac:dyDescent="0.2">
      <c r="B107" s="17"/>
    </row>
    <row r="108" spans="2:2" s="18" customFormat="1" ht="15" x14ac:dyDescent="0.2">
      <c r="B108" s="17"/>
    </row>
    <row r="109" spans="2:2" s="18" customFormat="1" ht="15" x14ac:dyDescent="0.2">
      <c r="B109" s="17"/>
    </row>
    <row r="110" spans="2:2" s="18" customFormat="1" ht="15" x14ac:dyDescent="0.2">
      <c r="B110" s="17"/>
    </row>
    <row r="111" spans="2:2" s="18" customFormat="1" ht="15" x14ac:dyDescent="0.2">
      <c r="B111" s="17"/>
    </row>
    <row r="112" spans="2:2" s="18" customFormat="1" ht="15" x14ac:dyDescent="0.2">
      <c r="B112" s="17"/>
    </row>
    <row r="113" spans="2:2" s="18" customFormat="1" ht="15" x14ac:dyDescent="0.2">
      <c r="B113" s="17"/>
    </row>
    <row r="114" spans="2:2" s="18" customFormat="1" ht="15" x14ac:dyDescent="0.2">
      <c r="B114" s="17"/>
    </row>
    <row r="115" spans="2:2" s="18" customFormat="1" ht="15" x14ac:dyDescent="0.2">
      <c r="B115" s="17"/>
    </row>
    <row r="116" spans="2:2" s="18" customFormat="1" ht="15" x14ac:dyDescent="0.2">
      <c r="B116" s="17"/>
    </row>
    <row r="117" spans="2:2" s="18" customFormat="1" ht="15" x14ac:dyDescent="0.2">
      <c r="B117" s="17"/>
    </row>
    <row r="118" spans="2:2" s="18" customFormat="1" ht="15" x14ac:dyDescent="0.2">
      <c r="B118" s="17"/>
    </row>
    <row r="119" spans="2:2" s="18" customFormat="1" ht="15" x14ac:dyDescent="0.2">
      <c r="B119" s="17"/>
    </row>
    <row r="120" spans="2:2" s="18" customFormat="1" ht="15" x14ac:dyDescent="0.2">
      <c r="B120" s="17"/>
    </row>
    <row r="121" spans="2:2" s="18" customFormat="1" ht="15" x14ac:dyDescent="0.2">
      <c r="B121" s="17"/>
    </row>
    <row r="122" spans="2:2" s="18" customFormat="1" ht="15" x14ac:dyDescent="0.2">
      <c r="B122" s="17"/>
    </row>
    <row r="123" spans="2:2" s="18" customFormat="1" ht="15" x14ac:dyDescent="0.2">
      <c r="B123" s="17"/>
    </row>
    <row r="124" spans="2:2" s="18" customFormat="1" ht="15" x14ac:dyDescent="0.2">
      <c r="B124" s="17"/>
    </row>
    <row r="125" spans="2:2" s="18" customFormat="1" ht="15" x14ac:dyDescent="0.2">
      <c r="B125" s="17"/>
    </row>
    <row r="126" spans="2:2" s="18" customFormat="1" ht="15" x14ac:dyDescent="0.2">
      <c r="B126" s="17"/>
    </row>
    <row r="127" spans="2:2" s="18" customFormat="1" ht="15" x14ac:dyDescent="0.2">
      <c r="B127" s="17"/>
    </row>
    <row r="128" spans="2:2" s="18" customFormat="1" ht="15" x14ac:dyDescent="0.2">
      <c r="B128" s="17"/>
    </row>
    <row r="129" spans="2:2" s="18" customFormat="1" ht="15" x14ac:dyDescent="0.2">
      <c r="B129" s="17"/>
    </row>
    <row r="130" spans="2:2" s="18" customFormat="1" ht="15" x14ac:dyDescent="0.2">
      <c r="B130" s="17"/>
    </row>
    <row r="131" spans="2:2" s="18" customFormat="1" ht="15" x14ac:dyDescent="0.2">
      <c r="B131" s="17"/>
    </row>
    <row r="132" spans="2:2" s="18" customFormat="1" ht="15" x14ac:dyDescent="0.2">
      <c r="B132" s="17"/>
    </row>
    <row r="133" spans="2:2" s="18" customFormat="1" ht="15" x14ac:dyDescent="0.2">
      <c r="B133" s="17"/>
    </row>
    <row r="134" spans="2:2" s="18" customFormat="1" ht="15" x14ac:dyDescent="0.2">
      <c r="B134" s="17"/>
    </row>
    <row r="135" spans="2:2" s="18" customFormat="1" ht="15" x14ac:dyDescent="0.2">
      <c r="B135" s="17"/>
    </row>
    <row r="136" spans="2:2" s="18" customFormat="1" ht="15" x14ac:dyDescent="0.2">
      <c r="B136" s="17"/>
    </row>
    <row r="137" spans="2:2" s="18" customFormat="1" ht="15" x14ac:dyDescent="0.2">
      <c r="B137" s="17"/>
    </row>
    <row r="138" spans="2:2" s="18" customFormat="1" ht="15" x14ac:dyDescent="0.2">
      <c r="B138" s="17"/>
    </row>
    <row r="139" spans="2:2" s="18" customFormat="1" ht="15" x14ac:dyDescent="0.2">
      <c r="B139" s="17"/>
    </row>
    <row r="140" spans="2:2" s="18" customFormat="1" ht="15" x14ac:dyDescent="0.2">
      <c r="B140" s="17"/>
    </row>
    <row r="141" spans="2:2" s="18" customFormat="1" ht="15" x14ac:dyDescent="0.2">
      <c r="B141" s="17"/>
    </row>
    <row r="142" spans="2:2" s="18" customFormat="1" ht="15" x14ac:dyDescent="0.2">
      <c r="B142" s="17"/>
    </row>
    <row r="143" spans="2:2" s="18" customFormat="1" ht="15" x14ac:dyDescent="0.2">
      <c r="B143" s="17"/>
    </row>
    <row r="144" spans="2:2" s="18" customFormat="1" ht="15" x14ac:dyDescent="0.2">
      <c r="B144" s="17"/>
    </row>
    <row r="145" spans="2:2" s="18" customFormat="1" ht="15" x14ac:dyDescent="0.2">
      <c r="B145" s="17"/>
    </row>
    <row r="146" spans="2:2" s="18" customFormat="1" ht="15" x14ac:dyDescent="0.2">
      <c r="B146" s="17"/>
    </row>
    <row r="147" spans="2:2" s="18" customFormat="1" ht="15" x14ac:dyDescent="0.2">
      <c r="B147" s="17"/>
    </row>
    <row r="148" spans="2:2" s="18" customFormat="1" ht="15" x14ac:dyDescent="0.2">
      <c r="B148" s="17"/>
    </row>
    <row r="149" spans="2:2" s="18" customFormat="1" ht="15" x14ac:dyDescent="0.2">
      <c r="B149" s="17"/>
    </row>
    <row r="150" spans="2:2" s="18" customFormat="1" ht="15" x14ac:dyDescent="0.2">
      <c r="B150" s="17"/>
    </row>
    <row r="151" spans="2:2" s="18" customFormat="1" ht="15" x14ac:dyDescent="0.2">
      <c r="B151" s="17"/>
    </row>
    <row r="152" spans="2:2" s="18" customFormat="1" ht="15" x14ac:dyDescent="0.2">
      <c r="B152" s="17"/>
    </row>
    <row r="153" spans="2:2" s="18" customFormat="1" ht="15" x14ac:dyDescent="0.2">
      <c r="B153" s="17"/>
    </row>
    <row r="154" spans="2:2" s="18" customFormat="1" ht="15" x14ac:dyDescent="0.2">
      <c r="B154" s="17"/>
    </row>
    <row r="155" spans="2:2" s="18" customFormat="1" ht="15" x14ac:dyDescent="0.2">
      <c r="B155" s="17"/>
    </row>
    <row r="156" spans="2:2" s="18" customFormat="1" ht="15" x14ac:dyDescent="0.2">
      <c r="B156" s="17"/>
    </row>
    <row r="157" spans="2:2" s="18" customFormat="1" ht="15" x14ac:dyDescent="0.2">
      <c r="B157" s="17"/>
    </row>
    <row r="158" spans="2:2" s="18" customFormat="1" ht="15" x14ac:dyDescent="0.2">
      <c r="B158" s="17"/>
    </row>
    <row r="159" spans="2:2" s="18" customFormat="1" ht="15" x14ac:dyDescent="0.2">
      <c r="B159" s="17"/>
    </row>
    <row r="160" spans="2:2" s="18" customFormat="1" ht="15" x14ac:dyDescent="0.2">
      <c r="B160" s="17"/>
    </row>
    <row r="161" spans="2:2" s="18" customFormat="1" ht="15" x14ac:dyDescent="0.2">
      <c r="B161" s="17"/>
    </row>
    <row r="162" spans="2:2" s="18" customFormat="1" ht="15" x14ac:dyDescent="0.2">
      <c r="B162" s="17"/>
    </row>
    <row r="163" spans="2:2" s="18" customFormat="1" ht="15" x14ac:dyDescent="0.2">
      <c r="B163" s="17"/>
    </row>
    <row r="164" spans="2:2" s="18" customFormat="1" ht="15" x14ac:dyDescent="0.2">
      <c r="B164" s="17"/>
    </row>
    <row r="165" spans="2:2" s="18" customFormat="1" ht="15" x14ac:dyDescent="0.2">
      <c r="B165" s="17"/>
    </row>
    <row r="166" spans="2:2" s="18" customFormat="1" ht="15" x14ac:dyDescent="0.2">
      <c r="B166" s="17"/>
    </row>
    <row r="167" spans="2:2" s="18" customFormat="1" ht="15" x14ac:dyDescent="0.2">
      <c r="B167" s="17"/>
    </row>
    <row r="168" spans="2:2" s="18" customFormat="1" ht="15" x14ac:dyDescent="0.2">
      <c r="B168" s="17"/>
    </row>
    <row r="169" spans="2:2" s="18" customFormat="1" ht="15" x14ac:dyDescent="0.2">
      <c r="B169" s="17"/>
    </row>
    <row r="170" spans="2:2" s="18" customFormat="1" ht="15" x14ac:dyDescent="0.2">
      <c r="B170" s="17"/>
    </row>
    <row r="171" spans="2:2" s="18" customFormat="1" ht="15" x14ac:dyDescent="0.2">
      <c r="B171" s="17"/>
    </row>
    <row r="172" spans="2:2" s="18" customFormat="1" ht="15" x14ac:dyDescent="0.2">
      <c r="B172" s="17"/>
    </row>
    <row r="173" spans="2:2" s="18" customFormat="1" ht="15" x14ac:dyDescent="0.2">
      <c r="B173" s="17"/>
    </row>
    <row r="174" spans="2:2" s="18" customFormat="1" ht="15" x14ac:dyDescent="0.2">
      <c r="B174" s="17"/>
    </row>
    <row r="175" spans="2:2" s="18" customFormat="1" ht="15" x14ac:dyDescent="0.2">
      <c r="B175" s="17"/>
    </row>
    <row r="176" spans="2:2" s="18" customFormat="1" ht="15" x14ac:dyDescent="0.2">
      <c r="B176" s="17"/>
    </row>
    <row r="177" spans="2:2" s="18" customFormat="1" ht="15" x14ac:dyDescent="0.2">
      <c r="B177" s="17"/>
    </row>
    <row r="178" spans="2:2" s="18" customFormat="1" ht="15" x14ac:dyDescent="0.2">
      <c r="B178" s="17"/>
    </row>
    <row r="179" spans="2:2" s="18" customFormat="1" ht="15" x14ac:dyDescent="0.2">
      <c r="B179" s="17"/>
    </row>
    <row r="180" spans="2:2" s="18" customFormat="1" ht="15" x14ac:dyDescent="0.2">
      <c r="B180" s="17"/>
    </row>
    <row r="181" spans="2:2" s="18" customFormat="1" ht="15" x14ac:dyDescent="0.2">
      <c r="B181" s="17"/>
    </row>
    <row r="182" spans="2:2" s="18" customFormat="1" ht="15" x14ac:dyDescent="0.2">
      <c r="B182" s="17"/>
    </row>
    <row r="183" spans="2:2" s="18" customFormat="1" ht="15" x14ac:dyDescent="0.2">
      <c r="B183" s="17"/>
    </row>
    <row r="184" spans="2:2" s="18" customFormat="1" ht="15" x14ac:dyDescent="0.2">
      <c r="B184" s="17"/>
    </row>
    <row r="185" spans="2:2" s="18" customFormat="1" ht="15" x14ac:dyDescent="0.2">
      <c r="B185" s="17"/>
    </row>
    <row r="186" spans="2:2" s="18" customFormat="1" ht="15" x14ac:dyDescent="0.2">
      <c r="B186" s="17"/>
    </row>
    <row r="187" spans="2:2" s="18" customFormat="1" ht="15" x14ac:dyDescent="0.2">
      <c r="B187" s="17"/>
    </row>
    <row r="188" spans="2:2" s="18" customFormat="1" ht="15" x14ac:dyDescent="0.2">
      <c r="B188" s="17"/>
    </row>
    <row r="189" spans="2:2" s="18" customFormat="1" ht="15" x14ac:dyDescent="0.2">
      <c r="B189" s="17"/>
    </row>
    <row r="190" spans="2:2" s="18" customFormat="1" ht="15" x14ac:dyDescent="0.2">
      <c r="B190" s="17"/>
    </row>
    <row r="191" spans="2:2" s="18" customFormat="1" ht="15" x14ac:dyDescent="0.2">
      <c r="B191" s="17"/>
    </row>
    <row r="192" spans="2:2" s="18" customFormat="1" ht="15" x14ac:dyDescent="0.2">
      <c r="B192" s="17"/>
    </row>
    <row r="193" spans="2:2" s="18" customFormat="1" ht="15" x14ac:dyDescent="0.2">
      <c r="B193" s="17"/>
    </row>
    <row r="194" spans="2:2" s="18" customFormat="1" ht="15" x14ac:dyDescent="0.2">
      <c r="B194" s="17"/>
    </row>
    <row r="195" spans="2:2" s="18" customFormat="1" ht="15" x14ac:dyDescent="0.2">
      <c r="B195" s="17"/>
    </row>
    <row r="196" spans="2:2" s="18" customFormat="1" ht="15" x14ac:dyDescent="0.2">
      <c r="B196" s="17"/>
    </row>
    <row r="197" spans="2:2" s="18" customFormat="1" ht="15" x14ac:dyDescent="0.2">
      <c r="B197" s="17"/>
    </row>
    <row r="198" spans="2:2" s="18" customFormat="1" ht="15" x14ac:dyDescent="0.2">
      <c r="B198" s="17"/>
    </row>
    <row r="199" spans="2:2" s="18" customFormat="1" ht="15" x14ac:dyDescent="0.2">
      <c r="B199" s="17"/>
    </row>
    <row r="200" spans="2:2" s="18" customFormat="1" ht="15" x14ac:dyDescent="0.2">
      <c r="B200" s="17"/>
    </row>
    <row r="201" spans="2:2" s="18" customFormat="1" ht="15" x14ac:dyDescent="0.2">
      <c r="B201" s="17"/>
    </row>
    <row r="202" spans="2:2" s="18" customFormat="1" ht="15" x14ac:dyDescent="0.2">
      <c r="B202" s="17"/>
    </row>
    <row r="203" spans="2:2" s="18" customFormat="1" ht="15" x14ac:dyDescent="0.2">
      <c r="B203" s="17"/>
    </row>
    <row r="204" spans="2:2" s="18" customFormat="1" ht="15" x14ac:dyDescent="0.2">
      <c r="B204" s="17"/>
    </row>
    <row r="205" spans="2:2" s="18" customFormat="1" ht="15" x14ac:dyDescent="0.2">
      <c r="B205" s="17"/>
    </row>
    <row r="206" spans="2:2" s="18" customFormat="1" ht="15" x14ac:dyDescent="0.2">
      <c r="B206" s="17"/>
    </row>
    <row r="207" spans="2:2" s="18" customFormat="1" ht="15" x14ac:dyDescent="0.2">
      <c r="B207" s="17"/>
    </row>
    <row r="208" spans="2:2" s="18" customFormat="1" ht="15" x14ac:dyDescent="0.2">
      <c r="B208" s="17"/>
    </row>
    <row r="209" spans="2:2" s="18" customFormat="1" ht="15" x14ac:dyDescent="0.2">
      <c r="B209" s="17"/>
    </row>
    <row r="210" spans="2:2" s="18" customFormat="1" ht="15" x14ac:dyDescent="0.2">
      <c r="B210" s="17"/>
    </row>
    <row r="211" spans="2:2" s="18" customFormat="1" ht="15" x14ac:dyDescent="0.2">
      <c r="B211" s="17"/>
    </row>
    <row r="212" spans="2:2" s="18" customFormat="1" ht="15" x14ac:dyDescent="0.2">
      <c r="B212" s="17"/>
    </row>
    <row r="213" spans="2:2" s="18" customFormat="1" ht="15" x14ac:dyDescent="0.2">
      <c r="B213" s="17"/>
    </row>
    <row r="214" spans="2:2" s="18" customFormat="1" ht="15" x14ac:dyDescent="0.2">
      <c r="B214" s="17"/>
    </row>
    <row r="215" spans="2:2" s="18" customFormat="1" ht="15" x14ac:dyDescent="0.2">
      <c r="B215" s="17"/>
    </row>
    <row r="216" spans="2:2" s="18" customFormat="1" ht="15" x14ac:dyDescent="0.2">
      <c r="B216" s="17"/>
    </row>
    <row r="217" spans="2:2" s="18" customFormat="1" ht="15" x14ac:dyDescent="0.2">
      <c r="B217" s="17"/>
    </row>
    <row r="218" spans="2:2" s="18" customFormat="1" ht="15" x14ac:dyDescent="0.2">
      <c r="B218" s="17"/>
    </row>
    <row r="219" spans="2:2" s="18" customFormat="1" ht="15" x14ac:dyDescent="0.2">
      <c r="B219" s="17"/>
    </row>
    <row r="220" spans="2:2" s="18" customFormat="1" ht="15" x14ac:dyDescent="0.2">
      <c r="B220" s="17"/>
    </row>
    <row r="221" spans="2:2" s="18" customFormat="1" ht="15" x14ac:dyDescent="0.2">
      <c r="B221" s="17"/>
    </row>
    <row r="222" spans="2:2" s="18" customFormat="1" ht="15" x14ac:dyDescent="0.2">
      <c r="B222" s="17"/>
    </row>
    <row r="223" spans="2:2" s="18" customFormat="1" ht="15" x14ac:dyDescent="0.2">
      <c r="B223" s="17"/>
    </row>
    <row r="224" spans="2:2" s="18" customFormat="1" ht="15" x14ac:dyDescent="0.2">
      <c r="B224" s="17"/>
    </row>
    <row r="225" spans="2:2" s="18" customFormat="1" ht="15" x14ac:dyDescent="0.2">
      <c r="B225" s="17"/>
    </row>
    <row r="226" spans="2:2" s="18" customFormat="1" ht="15" x14ac:dyDescent="0.2">
      <c r="B226" s="17"/>
    </row>
    <row r="227" spans="2:2" s="18" customFormat="1" ht="15" x14ac:dyDescent="0.2">
      <c r="B227" s="17"/>
    </row>
    <row r="228" spans="2:2" s="18" customFormat="1" ht="15" x14ac:dyDescent="0.2">
      <c r="B228" s="17"/>
    </row>
    <row r="229" spans="2:2" s="18" customFormat="1" ht="15" x14ac:dyDescent="0.2">
      <c r="B229" s="17"/>
    </row>
    <row r="230" spans="2:2" s="18" customFormat="1" ht="15" x14ac:dyDescent="0.2">
      <c r="B230" s="17"/>
    </row>
    <row r="231" spans="2:2" s="18" customFormat="1" ht="15" x14ac:dyDescent="0.2">
      <c r="B231" s="17"/>
    </row>
    <row r="232" spans="2:2" s="18" customFormat="1" ht="15" x14ac:dyDescent="0.2">
      <c r="B232" s="17"/>
    </row>
    <row r="233" spans="2:2" s="18" customFormat="1" ht="15" x14ac:dyDescent="0.2">
      <c r="B233" s="17"/>
    </row>
    <row r="234" spans="2:2" s="18" customFormat="1" ht="15" x14ac:dyDescent="0.2">
      <c r="B234" s="17"/>
    </row>
    <row r="235" spans="2:2" s="18" customFormat="1" ht="15" x14ac:dyDescent="0.2">
      <c r="B235" s="17"/>
    </row>
    <row r="236" spans="2:2" s="18" customFormat="1" ht="15" x14ac:dyDescent="0.2">
      <c r="B236" s="17"/>
    </row>
    <row r="237" spans="2:2" s="18" customFormat="1" ht="15" x14ac:dyDescent="0.2">
      <c r="B237" s="17"/>
    </row>
    <row r="238" spans="2:2" s="18" customFormat="1" ht="15" x14ac:dyDescent="0.2">
      <c r="B238" s="17"/>
    </row>
    <row r="239" spans="2:2" s="18" customFormat="1" x14ac:dyDescent="0.2"/>
    <row r="240" spans="2:2"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row r="274" s="18" customFormat="1" x14ac:dyDescent="0.2"/>
    <row r="275" s="18" customFormat="1" x14ac:dyDescent="0.2"/>
    <row r="276" s="18" customFormat="1" x14ac:dyDescent="0.2"/>
    <row r="277" s="18" customFormat="1" x14ac:dyDescent="0.2"/>
    <row r="278" s="18" customFormat="1" x14ac:dyDescent="0.2"/>
    <row r="279" s="18" customFormat="1" x14ac:dyDescent="0.2"/>
    <row r="280" s="18" customFormat="1" x14ac:dyDescent="0.2"/>
    <row r="281" s="18" customFormat="1" x14ac:dyDescent="0.2"/>
    <row r="282" s="18" customFormat="1" x14ac:dyDescent="0.2"/>
    <row r="283" s="18" customFormat="1" x14ac:dyDescent="0.2"/>
    <row r="284" s="18" customFormat="1" x14ac:dyDescent="0.2"/>
    <row r="285" s="18" customFormat="1" x14ac:dyDescent="0.2"/>
    <row r="286" s="18" customFormat="1" x14ac:dyDescent="0.2"/>
    <row r="287" s="18" customFormat="1" x14ac:dyDescent="0.2"/>
    <row r="288" s="18" customFormat="1" x14ac:dyDescent="0.2"/>
    <row r="289" s="18" customFormat="1" x14ac:dyDescent="0.2"/>
    <row r="290" s="18" customFormat="1" x14ac:dyDescent="0.2"/>
    <row r="291" s="18" customFormat="1" x14ac:dyDescent="0.2"/>
    <row r="292" s="18" customFormat="1" x14ac:dyDescent="0.2"/>
    <row r="293" s="18" customFormat="1" x14ac:dyDescent="0.2"/>
    <row r="294" s="18" customFormat="1" x14ac:dyDescent="0.2"/>
    <row r="295" s="18" customFormat="1" x14ac:dyDescent="0.2"/>
    <row r="296" s="18" customFormat="1" x14ac:dyDescent="0.2"/>
    <row r="297" s="18" customFormat="1" x14ac:dyDescent="0.2"/>
    <row r="298" s="18" customFormat="1" x14ac:dyDescent="0.2"/>
    <row r="299" s="18" customFormat="1" x14ac:dyDescent="0.2"/>
    <row r="300" s="18" customFormat="1" x14ac:dyDescent="0.2"/>
    <row r="301" s="18" customFormat="1" x14ac:dyDescent="0.2"/>
    <row r="302" s="18" customFormat="1" x14ac:dyDescent="0.2"/>
    <row r="303" s="18" customFormat="1" x14ac:dyDescent="0.2"/>
    <row r="304" s="18" customFormat="1" x14ac:dyDescent="0.2"/>
    <row r="305" s="18" customFormat="1" x14ac:dyDescent="0.2"/>
    <row r="306" s="18" customFormat="1" x14ac:dyDescent="0.2"/>
    <row r="307" s="18" customFormat="1" x14ac:dyDescent="0.2"/>
    <row r="308" s="18" customFormat="1" x14ac:dyDescent="0.2"/>
    <row r="309" s="18" customFormat="1" x14ac:dyDescent="0.2"/>
    <row r="310" s="18" customFormat="1" x14ac:dyDescent="0.2"/>
    <row r="311" s="18" customFormat="1" x14ac:dyDescent="0.2"/>
    <row r="312" s="18" customFormat="1" x14ac:dyDescent="0.2"/>
    <row r="313" s="18" customFormat="1" x14ac:dyDescent="0.2"/>
    <row r="314" s="18" customFormat="1" x14ac:dyDescent="0.2"/>
    <row r="315" s="18" customFormat="1" x14ac:dyDescent="0.2"/>
    <row r="316" s="18" customFormat="1" x14ac:dyDescent="0.2"/>
    <row r="317" s="18" customFormat="1" x14ac:dyDescent="0.2"/>
    <row r="318" s="18" customFormat="1" x14ac:dyDescent="0.2"/>
    <row r="319" s="18" customFormat="1" x14ac:dyDescent="0.2"/>
    <row r="320" s="18" customFormat="1" x14ac:dyDescent="0.2"/>
    <row r="321" s="18" customFormat="1" x14ac:dyDescent="0.2"/>
    <row r="322" s="18" customFormat="1" x14ac:dyDescent="0.2"/>
    <row r="323" s="18" customFormat="1" x14ac:dyDescent="0.2"/>
    <row r="324" s="18" customFormat="1" x14ac:dyDescent="0.2"/>
    <row r="325" s="18" customFormat="1" x14ac:dyDescent="0.2"/>
    <row r="326" s="18" customFormat="1" x14ac:dyDescent="0.2"/>
    <row r="327" s="18" customFormat="1" x14ac:dyDescent="0.2"/>
    <row r="328" s="18" customFormat="1" x14ac:dyDescent="0.2"/>
    <row r="329" s="18" customFormat="1" x14ac:dyDescent="0.2"/>
    <row r="330" s="18" customFormat="1" x14ac:dyDescent="0.2"/>
    <row r="331" s="18" customFormat="1" x14ac:dyDescent="0.2"/>
    <row r="332" s="18" customFormat="1" x14ac:dyDescent="0.2"/>
    <row r="333" s="18" customFormat="1" x14ac:dyDescent="0.2"/>
    <row r="334" s="18" customFormat="1" x14ac:dyDescent="0.2"/>
    <row r="335" s="18" customFormat="1" x14ac:dyDescent="0.2"/>
    <row r="336" s="18" customFormat="1" x14ac:dyDescent="0.2"/>
    <row r="337" s="18" customFormat="1" x14ac:dyDescent="0.2"/>
    <row r="338" s="18" customFormat="1" x14ac:dyDescent="0.2"/>
    <row r="339" s="18" customFormat="1" x14ac:dyDescent="0.2"/>
    <row r="340" s="18" customFormat="1" x14ac:dyDescent="0.2"/>
    <row r="341" s="18" customFormat="1" x14ac:dyDescent="0.2"/>
    <row r="342" s="18" customFormat="1" x14ac:dyDescent="0.2"/>
    <row r="343" s="18" customFormat="1" x14ac:dyDescent="0.2"/>
    <row r="344" s="18" customFormat="1" x14ac:dyDescent="0.2"/>
    <row r="345" s="18" customFormat="1" x14ac:dyDescent="0.2"/>
    <row r="346" s="18" customFormat="1" x14ac:dyDescent="0.2"/>
    <row r="347" s="18" customFormat="1" x14ac:dyDescent="0.2"/>
    <row r="348" s="18" customFormat="1" x14ac:dyDescent="0.2"/>
    <row r="349" s="18" customFormat="1" x14ac:dyDescent="0.2"/>
    <row r="350" s="18" customFormat="1" x14ac:dyDescent="0.2"/>
    <row r="351" s="18" customFormat="1" x14ac:dyDescent="0.2"/>
    <row r="352" s="18" customFormat="1" x14ac:dyDescent="0.2"/>
    <row r="353" s="18" customFormat="1" x14ac:dyDescent="0.2"/>
    <row r="354" s="18" customFormat="1" x14ac:dyDescent="0.2"/>
    <row r="355" s="18" customFormat="1" x14ac:dyDescent="0.2"/>
    <row r="356" s="18" customFormat="1" x14ac:dyDescent="0.2"/>
    <row r="357" s="18" customFormat="1" x14ac:dyDescent="0.2"/>
    <row r="358" s="18" customFormat="1" x14ac:dyDescent="0.2"/>
    <row r="359" s="18" customFormat="1" x14ac:dyDescent="0.2"/>
    <row r="360" s="18" customFormat="1" x14ac:dyDescent="0.2"/>
    <row r="361" s="18" customFormat="1" x14ac:dyDescent="0.2"/>
    <row r="362" s="18" customFormat="1" x14ac:dyDescent="0.2"/>
    <row r="363" s="18" customFormat="1" x14ac:dyDescent="0.2"/>
    <row r="364" s="18" customFormat="1" x14ac:dyDescent="0.2"/>
    <row r="365" s="18" customFormat="1" x14ac:dyDescent="0.2"/>
    <row r="366" s="18" customFormat="1" x14ac:dyDescent="0.2"/>
    <row r="367" s="18" customFormat="1" x14ac:dyDescent="0.2"/>
    <row r="368" s="18" customFormat="1" x14ac:dyDescent="0.2"/>
    <row r="369" s="18" customFormat="1" x14ac:dyDescent="0.2"/>
    <row r="370" s="18" customFormat="1" x14ac:dyDescent="0.2"/>
    <row r="371" s="18" customFormat="1" x14ac:dyDescent="0.2"/>
    <row r="372" s="18" customFormat="1" x14ac:dyDescent="0.2"/>
    <row r="373" s="18" customFormat="1" x14ac:dyDescent="0.2"/>
    <row r="374" s="18" customFormat="1" x14ac:dyDescent="0.2"/>
    <row r="375" s="18" customFormat="1" x14ac:dyDescent="0.2"/>
    <row r="376" s="18" customFormat="1" x14ac:dyDescent="0.2"/>
    <row r="377" s="18" customFormat="1" x14ac:dyDescent="0.2"/>
    <row r="378" s="18" customFormat="1" x14ac:dyDescent="0.2"/>
    <row r="379" s="18" customFormat="1" x14ac:dyDescent="0.2"/>
    <row r="380" s="18" customFormat="1" x14ac:dyDescent="0.2"/>
    <row r="381" s="18" customFormat="1" x14ac:dyDescent="0.2"/>
    <row r="382" s="18" customFormat="1" x14ac:dyDescent="0.2"/>
    <row r="383" s="18" customFormat="1" x14ac:dyDescent="0.2"/>
    <row r="384" s="18" customFormat="1" x14ac:dyDescent="0.2"/>
    <row r="385" s="18" customFormat="1" x14ac:dyDescent="0.2"/>
    <row r="386" s="18" customFormat="1" x14ac:dyDescent="0.2"/>
    <row r="387" s="18" customFormat="1" x14ac:dyDescent="0.2"/>
    <row r="388" s="18" customFormat="1" x14ac:dyDescent="0.2"/>
    <row r="389" s="18" customFormat="1" x14ac:dyDescent="0.2"/>
    <row r="390" s="18" customFormat="1" x14ac:dyDescent="0.2"/>
    <row r="391" s="18" customFormat="1" x14ac:dyDescent="0.2"/>
    <row r="392" s="18" customFormat="1" x14ac:dyDescent="0.2"/>
    <row r="393" s="18" customFormat="1" x14ac:dyDescent="0.2"/>
    <row r="394" s="18" customFormat="1" x14ac:dyDescent="0.2"/>
    <row r="395" s="18" customFormat="1" x14ac:dyDescent="0.2"/>
    <row r="396" s="18" customFormat="1" x14ac:dyDescent="0.2"/>
    <row r="397" s="18" customFormat="1" x14ac:dyDescent="0.2"/>
    <row r="398" s="18" customFormat="1" x14ac:dyDescent="0.2"/>
    <row r="399" s="18" customFormat="1" x14ac:dyDescent="0.2"/>
    <row r="400" s="18" customFormat="1" x14ac:dyDescent="0.2"/>
    <row r="401" s="18" customFormat="1" x14ac:dyDescent="0.2"/>
    <row r="402" s="18" customFormat="1" x14ac:dyDescent="0.2"/>
    <row r="403" s="18" customFormat="1" x14ac:dyDescent="0.2"/>
    <row r="404" s="18" customFormat="1" x14ac:dyDescent="0.2"/>
    <row r="405" s="18" customFormat="1" x14ac:dyDescent="0.2"/>
    <row r="406" s="18" customFormat="1" x14ac:dyDescent="0.2"/>
    <row r="407" s="18" customFormat="1" x14ac:dyDescent="0.2"/>
    <row r="408" s="18" customFormat="1" x14ac:dyDescent="0.2"/>
    <row r="409" s="18" customFormat="1" x14ac:dyDescent="0.2"/>
    <row r="410" s="18" customFormat="1" x14ac:dyDescent="0.2"/>
    <row r="411" s="18" customFormat="1" x14ac:dyDescent="0.2"/>
    <row r="412" s="18" customFormat="1" x14ac:dyDescent="0.2"/>
    <row r="413" s="18" customFormat="1" x14ac:dyDescent="0.2"/>
    <row r="414" s="18" customFormat="1" x14ac:dyDescent="0.2"/>
    <row r="415" s="18" customFormat="1" x14ac:dyDescent="0.2"/>
    <row r="416" s="18" customFormat="1" x14ac:dyDescent="0.2"/>
    <row r="417" s="18" customFormat="1" x14ac:dyDescent="0.2"/>
    <row r="418" s="18" customFormat="1" x14ac:dyDescent="0.2"/>
    <row r="419" s="18" customFormat="1" x14ac:dyDescent="0.2"/>
    <row r="420" s="18" customFormat="1" x14ac:dyDescent="0.2"/>
    <row r="421" s="18" customFormat="1" x14ac:dyDescent="0.2"/>
    <row r="422" s="18" customFormat="1" x14ac:dyDescent="0.2"/>
    <row r="423" s="18" customFormat="1" x14ac:dyDescent="0.2"/>
    <row r="424" s="18" customFormat="1" x14ac:dyDescent="0.2"/>
    <row r="425" s="18" customFormat="1" x14ac:dyDescent="0.2"/>
    <row r="426" s="18" customFormat="1" x14ac:dyDescent="0.2"/>
    <row r="427" s="18" customFormat="1" x14ac:dyDescent="0.2"/>
    <row r="428" s="18" customFormat="1" x14ac:dyDescent="0.2"/>
    <row r="429" s="18" customFormat="1" x14ac:dyDescent="0.2"/>
    <row r="430" s="18" customFormat="1" x14ac:dyDescent="0.2"/>
    <row r="431" s="18" customFormat="1" x14ac:dyDescent="0.2"/>
    <row r="432" s="18" customFormat="1" x14ac:dyDescent="0.2"/>
    <row r="433" s="18" customFormat="1" x14ac:dyDescent="0.2"/>
    <row r="434" s="18" customFormat="1" x14ac:dyDescent="0.2"/>
    <row r="435" s="18" customFormat="1" x14ac:dyDescent="0.2"/>
    <row r="436" s="18" customFormat="1" x14ac:dyDescent="0.2"/>
    <row r="437" s="18" customFormat="1" x14ac:dyDescent="0.2"/>
    <row r="438" s="18" customFormat="1" x14ac:dyDescent="0.2"/>
    <row r="439" s="18" customFormat="1" x14ac:dyDescent="0.2"/>
    <row r="440" s="18" customFormat="1" x14ac:dyDescent="0.2"/>
    <row r="441" s="18" customFormat="1" x14ac:dyDescent="0.2"/>
    <row r="442" s="18" customFormat="1" x14ac:dyDescent="0.2"/>
    <row r="443" s="18" customFormat="1" x14ac:dyDescent="0.2"/>
    <row r="444" s="18" customFormat="1" x14ac:dyDescent="0.2"/>
    <row r="445" s="18" customFormat="1" x14ac:dyDescent="0.2"/>
    <row r="446" s="18" customFormat="1" x14ac:dyDescent="0.2"/>
    <row r="447" s="18" customFormat="1" x14ac:dyDescent="0.2"/>
    <row r="448" s="18" customFormat="1" x14ac:dyDescent="0.2"/>
    <row r="449" s="18" customFormat="1" x14ac:dyDescent="0.2"/>
    <row r="450" s="18" customFormat="1" x14ac:dyDescent="0.2"/>
    <row r="451" s="18" customFormat="1" x14ac:dyDescent="0.2"/>
    <row r="452" s="18" customFormat="1" x14ac:dyDescent="0.2"/>
    <row r="453" s="18" customFormat="1" x14ac:dyDescent="0.2"/>
    <row r="454" s="18" customFormat="1" x14ac:dyDescent="0.2"/>
    <row r="455" s="18" customFormat="1" x14ac:dyDescent="0.2"/>
    <row r="456" s="18" customFormat="1" x14ac:dyDescent="0.2"/>
    <row r="457" s="18" customFormat="1" x14ac:dyDescent="0.2"/>
    <row r="458" s="18" customFormat="1" x14ac:dyDescent="0.2"/>
    <row r="459" s="18" customFormat="1" x14ac:dyDescent="0.2"/>
    <row r="460" s="18" customFormat="1" x14ac:dyDescent="0.2"/>
    <row r="461" s="18" customFormat="1" x14ac:dyDescent="0.2"/>
    <row r="462" s="18" customFormat="1" x14ac:dyDescent="0.2"/>
    <row r="463" s="18" customFormat="1" x14ac:dyDescent="0.2"/>
    <row r="464" s="18" customFormat="1" x14ac:dyDescent="0.2"/>
    <row r="465" s="18" customFormat="1" x14ac:dyDescent="0.2"/>
    <row r="466" s="18" customFormat="1" x14ac:dyDescent="0.2"/>
    <row r="467" s="18" customFormat="1" x14ac:dyDescent="0.2"/>
    <row r="468" s="18" customFormat="1" x14ac:dyDescent="0.2"/>
    <row r="469" s="18" customFormat="1" x14ac:dyDescent="0.2"/>
    <row r="470" s="18" customFormat="1" x14ac:dyDescent="0.2"/>
    <row r="471" s="18" customFormat="1" x14ac:dyDescent="0.2"/>
    <row r="472" s="18" customFormat="1" x14ac:dyDescent="0.2"/>
    <row r="473" s="18" customFormat="1" x14ac:dyDescent="0.2"/>
    <row r="474" s="18" customFormat="1" x14ac:dyDescent="0.2"/>
    <row r="475" s="18" customFormat="1" x14ac:dyDescent="0.2"/>
    <row r="476" s="18" customFormat="1" x14ac:dyDescent="0.2"/>
    <row r="477" s="18" customFormat="1" x14ac:dyDescent="0.2"/>
    <row r="478" s="18" customFormat="1" x14ac:dyDescent="0.2"/>
    <row r="479" s="18" customFormat="1" x14ac:dyDescent="0.2"/>
    <row r="480" s="18" customFormat="1" x14ac:dyDescent="0.2"/>
    <row r="481" s="18" customFormat="1" x14ac:dyDescent="0.2"/>
    <row r="482" s="18" customFormat="1" x14ac:dyDescent="0.2"/>
    <row r="483" s="18" customFormat="1" x14ac:dyDescent="0.2"/>
    <row r="484" s="18" customFormat="1" x14ac:dyDescent="0.2"/>
    <row r="485" s="18" customFormat="1" x14ac:dyDescent="0.2"/>
    <row r="486" s="18" customFormat="1" x14ac:dyDescent="0.2"/>
    <row r="487" s="18" customFormat="1" x14ac:dyDescent="0.2"/>
    <row r="488" s="18" customFormat="1" x14ac:dyDescent="0.2"/>
    <row r="489" s="18" customFormat="1" x14ac:dyDescent="0.2"/>
    <row r="490" s="18" customFormat="1" x14ac:dyDescent="0.2"/>
    <row r="491" s="18" customFormat="1" x14ac:dyDescent="0.2"/>
    <row r="492" s="18" customFormat="1" x14ac:dyDescent="0.2"/>
    <row r="493" s="18" customFormat="1" x14ac:dyDescent="0.2"/>
    <row r="494" s="18" customFormat="1" x14ac:dyDescent="0.2"/>
    <row r="495" s="18" customFormat="1" x14ac:dyDescent="0.2"/>
    <row r="496" s="18" customFormat="1" x14ac:dyDescent="0.2"/>
    <row r="497" s="18" customFormat="1" x14ac:dyDescent="0.2"/>
    <row r="498" s="18" customFormat="1" x14ac:dyDescent="0.2"/>
    <row r="499" s="18" customFormat="1" x14ac:dyDescent="0.2"/>
    <row r="500" s="18" customFormat="1" x14ac:dyDescent="0.2"/>
    <row r="501" s="18" customFormat="1" x14ac:dyDescent="0.2"/>
    <row r="502" s="18" customFormat="1" x14ac:dyDescent="0.2"/>
    <row r="503" s="18" customFormat="1" x14ac:dyDescent="0.2"/>
    <row r="504" s="18" customFormat="1" x14ac:dyDescent="0.2"/>
    <row r="505" s="18" customFormat="1" x14ac:dyDescent="0.2"/>
    <row r="506" s="18" customFormat="1" x14ac:dyDescent="0.2"/>
    <row r="507" s="18" customFormat="1" x14ac:dyDescent="0.2"/>
    <row r="508" s="18" customFormat="1" x14ac:dyDescent="0.2"/>
    <row r="509" s="18" customFormat="1" x14ac:dyDescent="0.2"/>
    <row r="510" s="18" customFormat="1" x14ac:dyDescent="0.2"/>
    <row r="511" s="18" customFormat="1" x14ac:dyDescent="0.2"/>
    <row r="512" s="18" customFormat="1" x14ac:dyDescent="0.2"/>
    <row r="513" s="18" customFormat="1" x14ac:dyDescent="0.2"/>
    <row r="514" s="18" customFormat="1" x14ac:dyDescent="0.2"/>
    <row r="515" s="18" customFormat="1" x14ac:dyDescent="0.2"/>
    <row r="516" s="18" customFormat="1" x14ac:dyDescent="0.2"/>
    <row r="517" s="18" customFormat="1" x14ac:dyDescent="0.2"/>
    <row r="518" s="18" customFormat="1" x14ac:dyDescent="0.2"/>
    <row r="519" s="18" customFormat="1" x14ac:dyDescent="0.2"/>
    <row r="520" s="18" customFormat="1" x14ac:dyDescent="0.2"/>
    <row r="521" s="18" customFormat="1" x14ac:dyDescent="0.2"/>
    <row r="522" s="18" customFormat="1" x14ac:dyDescent="0.2"/>
    <row r="523" s="18" customFormat="1" x14ac:dyDescent="0.2"/>
    <row r="524" s="18" customFormat="1" x14ac:dyDescent="0.2"/>
    <row r="525" s="18" customFormat="1" x14ac:dyDescent="0.2"/>
    <row r="526" s="18" customFormat="1" x14ac:dyDescent="0.2"/>
    <row r="527" s="18" customFormat="1" x14ac:dyDescent="0.2"/>
    <row r="528" s="18" customFormat="1" x14ac:dyDescent="0.2"/>
    <row r="529" s="18" customFormat="1" x14ac:dyDescent="0.2"/>
    <row r="530" s="18" customFormat="1" x14ac:dyDescent="0.2"/>
    <row r="531" s="18" customFormat="1" x14ac:dyDescent="0.2"/>
    <row r="532" s="18" customFormat="1" x14ac:dyDescent="0.2"/>
    <row r="533" s="18" customFormat="1" x14ac:dyDescent="0.2"/>
    <row r="534" s="18" customFormat="1" x14ac:dyDescent="0.2"/>
    <row r="535" s="18" customFormat="1" x14ac:dyDescent="0.2"/>
    <row r="536" s="18" customFormat="1" x14ac:dyDescent="0.2"/>
    <row r="537" s="18" customFormat="1" x14ac:dyDescent="0.2"/>
    <row r="538" s="18" customFormat="1" x14ac:dyDescent="0.2"/>
    <row r="539" s="18" customFormat="1" x14ac:dyDescent="0.2"/>
    <row r="540" s="18" customFormat="1" x14ac:dyDescent="0.2"/>
    <row r="541" s="18" customFormat="1" x14ac:dyDescent="0.2"/>
    <row r="542" s="18" customFormat="1" x14ac:dyDescent="0.2"/>
    <row r="543" s="18" customFormat="1" x14ac:dyDescent="0.2"/>
    <row r="544" s="18" customFormat="1" x14ac:dyDescent="0.2"/>
    <row r="545" s="18" customFormat="1" x14ac:dyDescent="0.2"/>
    <row r="546" s="18" customFormat="1" x14ac:dyDescent="0.2"/>
    <row r="547" s="18" customFormat="1" x14ac:dyDescent="0.2"/>
    <row r="548" s="18" customFormat="1" x14ac:dyDescent="0.2"/>
    <row r="549" s="18" customFormat="1" x14ac:dyDescent="0.2"/>
    <row r="550" s="18" customFormat="1" x14ac:dyDescent="0.2"/>
    <row r="551" s="18" customFormat="1" x14ac:dyDescent="0.2"/>
    <row r="552" s="18" customFormat="1" x14ac:dyDescent="0.2"/>
    <row r="553" s="18" customFormat="1" x14ac:dyDescent="0.2"/>
    <row r="554" s="18" customFormat="1" x14ac:dyDescent="0.2"/>
    <row r="555" s="18" customFormat="1" x14ac:dyDescent="0.2"/>
    <row r="556" s="18" customFormat="1" x14ac:dyDescent="0.2"/>
    <row r="557" s="18" customFormat="1" x14ac:dyDescent="0.2"/>
    <row r="558" s="18" customFormat="1" x14ac:dyDescent="0.2"/>
    <row r="559" s="18" customFormat="1" x14ac:dyDescent="0.2"/>
    <row r="560" s="18" customFormat="1" x14ac:dyDescent="0.2"/>
    <row r="561" s="18" customFormat="1" x14ac:dyDescent="0.2"/>
    <row r="562" s="18" customFormat="1" x14ac:dyDescent="0.2"/>
    <row r="563" s="18" customFormat="1" x14ac:dyDescent="0.2"/>
    <row r="564" s="18" customFormat="1" x14ac:dyDescent="0.2"/>
    <row r="565" s="18" customFormat="1" x14ac:dyDescent="0.2"/>
    <row r="566" s="18" customFormat="1" x14ac:dyDescent="0.2"/>
    <row r="567" s="18" customFormat="1" x14ac:dyDescent="0.2"/>
    <row r="568" s="18" customFormat="1" x14ac:dyDescent="0.2"/>
    <row r="569" s="18" customFormat="1" x14ac:dyDescent="0.2"/>
    <row r="570" s="18" customFormat="1" x14ac:dyDescent="0.2"/>
    <row r="571" s="18" customFormat="1" x14ac:dyDescent="0.2"/>
    <row r="572" s="18" customFormat="1" x14ac:dyDescent="0.2"/>
    <row r="573" s="18" customFormat="1" x14ac:dyDescent="0.2"/>
    <row r="574" s="18" customFormat="1" x14ac:dyDescent="0.2"/>
    <row r="575" s="18" customFormat="1" x14ac:dyDescent="0.2"/>
    <row r="576" s="18" customFormat="1" x14ac:dyDescent="0.2"/>
    <row r="577" s="18" customFormat="1" x14ac:dyDescent="0.2"/>
    <row r="578" s="18" customFormat="1" x14ac:dyDescent="0.2"/>
    <row r="579" s="18" customFormat="1" x14ac:dyDescent="0.2"/>
    <row r="580" s="18" customFormat="1" x14ac:dyDescent="0.2"/>
    <row r="581" s="18" customFormat="1" x14ac:dyDescent="0.2"/>
    <row r="582" s="18" customFormat="1" x14ac:dyDescent="0.2"/>
    <row r="583" s="18" customFormat="1" x14ac:dyDescent="0.2"/>
    <row r="584" s="18" customFormat="1" x14ac:dyDescent="0.2"/>
    <row r="585" s="18" customFormat="1" x14ac:dyDescent="0.2"/>
    <row r="586" s="18" customFormat="1" x14ac:dyDescent="0.2"/>
    <row r="587" s="18" customFormat="1" x14ac:dyDescent="0.2"/>
    <row r="588" s="18" customFormat="1" x14ac:dyDescent="0.2"/>
    <row r="589" s="18" customFormat="1" x14ac:dyDescent="0.2"/>
    <row r="590" s="18" customFormat="1" x14ac:dyDescent="0.2"/>
    <row r="591" s="18" customFormat="1" x14ac:dyDescent="0.2"/>
    <row r="592" s="18" customFormat="1" x14ac:dyDescent="0.2"/>
    <row r="593" s="18" customFormat="1" x14ac:dyDescent="0.2"/>
    <row r="594" s="18" customFormat="1" x14ac:dyDescent="0.2"/>
    <row r="595" s="18" customFormat="1" x14ac:dyDescent="0.2"/>
    <row r="596" s="18" customFormat="1" x14ac:dyDescent="0.2"/>
    <row r="597" s="18" customFormat="1" x14ac:dyDescent="0.2"/>
    <row r="598" s="18" customFormat="1" x14ac:dyDescent="0.2"/>
    <row r="599" s="18" customFormat="1" x14ac:dyDescent="0.2"/>
    <row r="600" s="18" customFormat="1" x14ac:dyDescent="0.2"/>
    <row r="601" s="18" customFormat="1" x14ac:dyDescent="0.2"/>
    <row r="602" s="18" customFormat="1" x14ac:dyDescent="0.2"/>
    <row r="603" s="18" customFormat="1" x14ac:dyDescent="0.2"/>
    <row r="604" s="18" customFormat="1" x14ac:dyDescent="0.2"/>
    <row r="605" s="18" customFormat="1" x14ac:dyDescent="0.2"/>
    <row r="606" s="18" customFormat="1" x14ac:dyDescent="0.2"/>
    <row r="607" s="18" customFormat="1" x14ac:dyDescent="0.2"/>
    <row r="608" s="18" customFormat="1" x14ac:dyDescent="0.2"/>
    <row r="609" s="18" customFormat="1" x14ac:dyDescent="0.2"/>
    <row r="610" s="18" customFormat="1" x14ac:dyDescent="0.2"/>
    <row r="611" s="18" customFormat="1" x14ac:dyDescent="0.2"/>
    <row r="612" s="18" customFormat="1" x14ac:dyDescent="0.2"/>
    <row r="613" s="18" customFormat="1" x14ac:dyDescent="0.2"/>
    <row r="614" s="18" customFormat="1" x14ac:dyDescent="0.2"/>
    <row r="615" s="18" customFormat="1" x14ac:dyDescent="0.2"/>
    <row r="616" s="18" customFormat="1" x14ac:dyDescent="0.2"/>
    <row r="617" s="18" customFormat="1" x14ac:dyDescent="0.2"/>
    <row r="618" s="18" customFormat="1" x14ac:dyDescent="0.2"/>
    <row r="619" s="18" customFormat="1" x14ac:dyDescent="0.2"/>
    <row r="620" s="18" customFormat="1" x14ac:dyDescent="0.2"/>
    <row r="621" s="18" customFormat="1" x14ac:dyDescent="0.2"/>
    <row r="622" s="18" customFormat="1" x14ac:dyDescent="0.2"/>
    <row r="623" s="18" customFormat="1" x14ac:dyDescent="0.2"/>
    <row r="624" s="18" customFormat="1" x14ac:dyDescent="0.2"/>
    <row r="625" s="18" customFormat="1" x14ac:dyDescent="0.2"/>
    <row r="626" s="18" customFormat="1" x14ac:dyDescent="0.2"/>
    <row r="627" s="18" customFormat="1" x14ac:dyDescent="0.2"/>
    <row r="628" s="18" customFormat="1" x14ac:dyDescent="0.2"/>
    <row r="629" s="18" customFormat="1" x14ac:dyDescent="0.2"/>
    <row r="630" s="18" customFormat="1" x14ac:dyDescent="0.2"/>
    <row r="631" s="18" customFormat="1" x14ac:dyDescent="0.2"/>
    <row r="632" s="18" customFormat="1" x14ac:dyDescent="0.2"/>
    <row r="633" s="18" customFormat="1" x14ac:dyDescent="0.2"/>
    <row r="634" s="18" customFormat="1" x14ac:dyDescent="0.2"/>
    <row r="635" s="18" customFormat="1" x14ac:dyDescent="0.2"/>
    <row r="636" s="18" customFormat="1" x14ac:dyDescent="0.2"/>
    <row r="637" s="18" customFormat="1" x14ac:dyDescent="0.2"/>
    <row r="638" s="18" customFormat="1" x14ac:dyDescent="0.2"/>
    <row r="639" s="18" customFormat="1" x14ac:dyDescent="0.2"/>
    <row r="640" s="18" customFormat="1" x14ac:dyDescent="0.2"/>
    <row r="641" s="18" customFormat="1" x14ac:dyDescent="0.2"/>
    <row r="642" s="18" customFormat="1" x14ac:dyDescent="0.2"/>
    <row r="643" s="18" customFormat="1" x14ac:dyDescent="0.2"/>
    <row r="644" s="18" customFormat="1" x14ac:dyDescent="0.2"/>
    <row r="645" s="18" customFormat="1" x14ac:dyDescent="0.2"/>
    <row r="646" s="18" customFormat="1" x14ac:dyDescent="0.2"/>
    <row r="647" s="18" customFormat="1" x14ac:dyDescent="0.2"/>
    <row r="648" s="18" customFormat="1" x14ac:dyDescent="0.2"/>
    <row r="649" s="18" customFormat="1" x14ac:dyDescent="0.2"/>
    <row r="650" s="18" customFormat="1" x14ac:dyDescent="0.2"/>
    <row r="651" s="18" customFormat="1" x14ac:dyDescent="0.2"/>
    <row r="652" s="18" customFormat="1" x14ac:dyDescent="0.2"/>
    <row r="653" s="18" customFormat="1" x14ac:dyDescent="0.2"/>
    <row r="654" s="18" customFormat="1" x14ac:dyDescent="0.2"/>
    <row r="655" s="18" customFormat="1" x14ac:dyDescent="0.2"/>
    <row r="656" s="18" customFormat="1" x14ac:dyDescent="0.2"/>
    <row r="657" s="18" customFormat="1" x14ac:dyDescent="0.2"/>
    <row r="658" s="18" customFormat="1" x14ac:dyDescent="0.2"/>
    <row r="659" s="18" customFormat="1" x14ac:dyDescent="0.2"/>
    <row r="660" s="18" customFormat="1" x14ac:dyDescent="0.2"/>
    <row r="661" s="18" customFormat="1" x14ac:dyDescent="0.2"/>
    <row r="662" s="18" customFormat="1" x14ac:dyDescent="0.2"/>
    <row r="663" s="18" customFormat="1" x14ac:dyDescent="0.2"/>
    <row r="664" s="18" customFormat="1" x14ac:dyDescent="0.2"/>
    <row r="665" s="18" customFormat="1" x14ac:dyDescent="0.2"/>
    <row r="666" s="18" customFormat="1" x14ac:dyDescent="0.2"/>
    <row r="667" s="18" customFormat="1" x14ac:dyDescent="0.2"/>
    <row r="668" s="18" customFormat="1" x14ac:dyDescent="0.2"/>
    <row r="669" s="18" customFormat="1" x14ac:dyDescent="0.2"/>
    <row r="670" s="18" customFormat="1" x14ac:dyDescent="0.2"/>
    <row r="671" s="18" customFormat="1" x14ac:dyDescent="0.2"/>
    <row r="672" s="18" customFormat="1" x14ac:dyDescent="0.2"/>
    <row r="673" s="18" customFormat="1" x14ac:dyDescent="0.2"/>
    <row r="674" s="18" customFormat="1" x14ac:dyDescent="0.2"/>
    <row r="675" s="18" customFormat="1" x14ac:dyDescent="0.2"/>
    <row r="676" s="18" customFormat="1" x14ac:dyDescent="0.2"/>
    <row r="677" s="18" customFormat="1" x14ac:dyDescent="0.2"/>
    <row r="678" s="18" customFormat="1" x14ac:dyDescent="0.2"/>
    <row r="679" s="18" customFormat="1" x14ac:dyDescent="0.2"/>
    <row r="680" s="18" customFormat="1" x14ac:dyDescent="0.2"/>
    <row r="681" s="18" customFormat="1" x14ac:dyDescent="0.2"/>
    <row r="682" s="18" customFormat="1" x14ac:dyDescent="0.2"/>
    <row r="683" s="18" customFormat="1" x14ac:dyDescent="0.2"/>
    <row r="684" s="18" customFormat="1" x14ac:dyDescent="0.2"/>
    <row r="685" s="18" customFormat="1" x14ac:dyDescent="0.2"/>
    <row r="686" s="18" customFormat="1" x14ac:dyDescent="0.2"/>
    <row r="687" s="18" customFormat="1" x14ac:dyDescent="0.2"/>
    <row r="688" s="18" customFormat="1" x14ac:dyDescent="0.2"/>
    <row r="689" s="18" customFormat="1" x14ac:dyDescent="0.2"/>
    <row r="690" s="18" customFormat="1" x14ac:dyDescent="0.2"/>
    <row r="691" s="18" customFormat="1" x14ac:dyDescent="0.2"/>
    <row r="692" s="18" customFormat="1" x14ac:dyDescent="0.2"/>
    <row r="693" s="18" customFormat="1" x14ac:dyDescent="0.2"/>
    <row r="694" s="18" customFormat="1" x14ac:dyDescent="0.2"/>
    <row r="695" s="18" customFormat="1" x14ac:dyDescent="0.2"/>
    <row r="696" s="18" customFormat="1" x14ac:dyDescent="0.2"/>
    <row r="697" s="18" customFormat="1" x14ac:dyDescent="0.2"/>
    <row r="698" s="18" customFormat="1" x14ac:dyDescent="0.2"/>
    <row r="699" s="18" customFormat="1" x14ac:dyDescent="0.2"/>
    <row r="700" s="18" customFormat="1" x14ac:dyDescent="0.2"/>
    <row r="701" s="18" customFormat="1" x14ac:dyDescent="0.2"/>
    <row r="702" s="18" customFormat="1" x14ac:dyDescent="0.2"/>
    <row r="703" s="18" customFormat="1" x14ac:dyDescent="0.2"/>
    <row r="704" s="18" customFormat="1" x14ac:dyDescent="0.2"/>
    <row r="705" s="18" customFormat="1" x14ac:dyDescent="0.2"/>
    <row r="706" s="18" customFormat="1" x14ac:dyDescent="0.2"/>
    <row r="707" s="18" customFormat="1" x14ac:dyDescent="0.2"/>
    <row r="708" s="18" customFormat="1" x14ac:dyDescent="0.2"/>
    <row r="709" s="18" customFormat="1" x14ac:dyDescent="0.2"/>
    <row r="710" s="18" customFormat="1" x14ac:dyDescent="0.2"/>
    <row r="711" s="18" customFormat="1" x14ac:dyDescent="0.2"/>
    <row r="712" s="18" customFormat="1" x14ac:dyDescent="0.2"/>
    <row r="713" s="18" customFormat="1" x14ac:dyDescent="0.2"/>
    <row r="714" s="18" customFormat="1" x14ac:dyDescent="0.2"/>
    <row r="715" s="18" customFormat="1" x14ac:dyDescent="0.2"/>
    <row r="716" s="18" customFormat="1" x14ac:dyDescent="0.2"/>
    <row r="717" s="18" customFormat="1" x14ac:dyDescent="0.2"/>
    <row r="718" s="18" customFormat="1" x14ac:dyDescent="0.2"/>
    <row r="719" s="18" customFormat="1" x14ac:dyDescent="0.2"/>
    <row r="720" s="18" customFormat="1" x14ac:dyDescent="0.2"/>
    <row r="721" s="18" customFormat="1" x14ac:dyDescent="0.2"/>
    <row r="722" s="18" customFormat="1" x14ac:dyDescent="0.2"/>
    <row r="723" s="18" customFormat="1" x14ac:dyDescent="0.2"/>
    <row r="724" s="18" customFormat="1" x14ac:dyDescent="0.2"/>
    <row r="725" s="18" customFormat="1" x14ac:dyDescent="0.2"/>
    <row r="726" s="18" customFormat="1" x14ac:dyDescent="0.2"/>
    <row r="727" s="18" customFormat="1" x14ac:dyDescent="0.2"/>
    <row r="728" s="18" customFormat="1" x14ac:dyDescent="0.2"/>
    <row r="729" s="18" customFormat="1" x14ac:dyDescent="0.2"/>
    <row r="730" s="18" customFormat="1" x14ac:dyDescent="0.2"/>
    <row r="731" s="18" customFormat="1" x14ac:dyDescent="0.2"/>
    <row r="732" s="18" customFormat="1" x14ac:dyDescent="0.2"/>
    <row r="733" s="18" customFormat="1" x14ac:dyDescent="0.2"/>
    <row r="734" s="18" customFormat="1" x14ac:dyDescent="0.2"/>
    <row r="735" s="18" customFormat="1" x14ac:dyDescent="0.2"/>
    <row r="736" s="18" customFormat="1" x14ac:dyDescent="0.2"/>
    <row r="737" s="18" customFormat="1" x14ac:dyDescent="0.2"/>
    <row r="738" s="18" customFormat="1" x14ac:dyDescent="0.2"/>
    <row r="739" s="18" customFormat="1" x14ac:dyDescent="0.2"/>
    <row r="740" s="18" customFormat="1" x14ac:dyDescent="0.2"/>
    <row r="741" s="18" customFormat="1" x14ac:dyDescent="0.2"/>
    <row r="742" s="18" customFormat="1" x14ac:dyDescent="0.2"/>
    <row r="743" s="18" customFormat="1" x14ac:dyDescent="0.2"/>
    <row r="744" s="18" customFormat="1" x14ac:dyDescent="0.2"/>
    <row r="745" s="18" customFormat="1" x14ac:dyDescent="0.2"/>
    <row r="746" s="18" customFormat="1" x14ac:dyDescent="0.2"/>
    <row r="747" s="18" customFormat="1" x14ac:dyDescent="0.2"/>
    <row r="748" s="18" customFormat="1" x14ac:dyDescent="0.2"/>
    <row r="749" s="18" customFormat="1" x14ac:dyDescent="0.2"/>
    <row r="750" s="18" customFormat="1" x14ac:dyDescent="0.2"/>
    <row r="751" s="18" customFormat="1" x14ac:dyDescent="0.2"/>
    <row r="752" s="18" customFormat="1" x14ac:dyDescent="0.2"/>
    <row r="753" s="18" customFormat="1" x14ac:dyDescent="0.2"/>
    <row r="754" s="18" customFormat="1" x14ac:dyDescent="0.2"/>
    <row r="755" s="18" customFormat="1" x14ac:dyDescent="0.2"/>
    <row r="756" s="18" customFormat="1" x14ac:dyDescent="0.2"/>
    <row r="757" s="18" customFormat="1" x14ac:dyDescent="0.2"/>
    <row r="758" s="18" customFormat="1" x14ac:dyDescent="0.2"/>
    <row r="759" s="18" customFormat="1" x14ac:dyDescent="0.2"/>
    <row r="760" s="18" customFormat="1" x14ac:dyDescent="0.2"/>
    <row r="761" s="18" customFormat="1" x14ac:dyDescent="0.2"/>
    <row r="762" s="18" customFormat="1" x14ac:dyDescent="0.2"/>
    <row r="763" s="18" customFormat="1" x14ac:dyDescent="0.2"/>
    <row r="764" s="18" customFormat="1" x14ac:dyDescent="0.2"/>
    <row r="765" s="18" customFormat="1" x14ac:dyDescent="0.2"/>
    <row r="766" s="18" customFormat="1" x14ac:dyDescent="0.2"/>
    <row r="767" s="18" customFormat="1" x14ac:dyDescent="0.2"/>
    <row r="768" s="18" customFormat="1" x14ac:dyDescent="0.2"/>
    <row r="769" s="18" customFormat="1" x14ac:dyDescent="0.2"/>
    <row r="770" s="18" customFormat="1" x14ac:dyDescent="0.2"/>
    <row r="771" s="18" customFormat="1" x14ac:dyDescent="0.2"/>
    <row r="772" s="18" customFormat="1" x14ac:dyDescent="0.2"/>
    <row r="773" s="18" customFormat="1" x14ac:dyDescent="0.2"/>
    <row r="774" s="18" customFormat="1" x14ac:dyDescent="0.2"/>
    <row r="775" s="18" customFormat="1" x14ac:dyDescent="0.2"/>
    <row r="776" s="18" customFormat="1" x14ac:dyDescent="0.2"/>
    <row r="777" s="18" customFormat="1" x14ac:dyDescent="0.2"/>
    <row r="778" s="18" customFormat="1" x14ac:dyDescent="0.2"/>
    <row r="779" s="18" customFormat="1" x14ac:dyDescent="0.2"/>
    <row r="780" s="18" customFormat="1" x14ac:dyDescent="0.2"/>
    <row r="781" s="18" customFormat="1" x14ac:dyDescent="0.2"/>
    <row r="782" s="18" customFormat="1" x14ac:dyDescent="0.2"/>
    <row r="783" s="18" customFormat="1" x14ac:dyDescent="0.2"/>
    <row r="784" s="18" customFormat="1" x14ac:dyDescent="0.2"/>
    <row r="785" s="18" customFormat="1" x14ac:dyDescent="0.2"/>
    <row r="786" s="18" customFormat="1" x14ac:dyDescent="0.2"/>
    <row r="787" s="18" customFormat="1" x14ac:dyDescent="0.2"/>
    <row r="788" s="18" customFormat="1" x14ac:dyDescent="0.2"/>
    <row r="789" s="18" customFormat="1" x14ac:dyDescent="0.2"/>
    <row r="790" s="18" customFormat="1" x14ac:dyDescent="0.2"/>
    <row r="791" s="18" customFormat="1" x14ac:dyDescent="0.2"/>
    <row r="792" s="18" customFormat="1" x14ac:dyDescent="0.2"/>
    <row r="793" s="18" customFormat="1" x14ac:dyDescent="0.2"/>
    <row r="794" s="18" customFormat="1" x14ac:dyDescent="0.2"/>
    <row r="795" s="18" customFormat="1" x14ac:dyDescent="0.2"/>
    <row r="796" s="18" customFormat="1" x14ac:dyDescent="0.2"/>
    <row r="797" s="18" customFormat="1" x14ac:dyDescent="0.2"/>
    <row r="798" s="18" customFormat="1" x14ac:dyDescent="0.2"/>
    <row r="799" s="18" customFormat="1" x14ac:dyDescent="0.2"/>
    <row r="800" s="18" customFormat="1" x14ac:dyDescent="0.2"/>
    <row r="801" s="18" customFormat="1" x14ac:dyDescent="0.2"/>
    <row r="802" s="18" customFormat="1" x14ac:dyDescent="0.2"/>
    <row r="803" s="18" customFormat="1" x14ac:dyDescent="0.2"/>
    <row r="804" s="18" customFormat="1" x14ac:dyDescent="0.2"/>
    <row r="805" s="18" customFormat="1" x14ac:dyDescent="0.2"/>
    <row r="806" s="18" customFormat="1" x14ac:dyDescent="0.2"/>
    <row r="807" s="18" customFormat="1" x14ac:dyDescent="0.2"/>
    <row r="808" s="18" customFormat="1" x14ac:dyDescent="0.2"/>
    <row r="809" s="18" customFormat="1" x14ac:dyDescent="0.2"/>
    <row r="810" s="18" customFormat="1" x14ac:dyDescent="0.2"/>
    <row r="811" s="18" customFormat="1" x14ac:dyDescent="0.2"/>
    <row r="812" s="18" customFormat="1" x14ac:dyDescent="0.2"/>
    <row r="813" s="18" customFormat="1" x14ac:dyDescent="0.2"/>
    <row r="814" s="18" customFormat="1" x14ac:dyDescent="0.2"/>
    <row r="815" s="18" customFormat="1" x14ac:dyDescent="0.2"/>
    <row r="816" s="18" customFormat="1" x14ac:dyDescent="0.2"/>
    <row r="817" s="18" customFormat="1" x14ac:dyDescent="0.2"/>
    <row r="818" s="18" customFormat="1" x14ac:dyDescent="0.2"/>
    <row r="819" s="18" customFormat="1" x14ac:dyDescent="0.2"/>
    <row r="820" s="18" customFormat="1" x14ac:dyDescent="0.2"/>
    <row r="821" s="18" customFormat="1" x14ac:dyDescent="0.2"/>
    <row r="822" s="18" customFormat="1" x14ac:dyDescent="0.2"/>
    <row r="823" s="18" customFormat="1" x14ac:dyDescent="0.2"/>
    <row r="824" s="18" customFormat="1" x14ac:dyDescent="0.2"/>
    <row r="825" s="18" customFormat="1" x14ac:dyDescent="0.2"/>
    <row r="826" s="18" customFormat="1" x14ac:dyDescent="0.2"/>
    <row r="827" s="18" customFormat="1" x14ac:dyDescent="0.2"/>
    <row r="828" s="18" customFormat="1" x14ac:dyDescent="0.2"/>
    <row r="829" s="18" customFormat="1" x14ac:dyDescent="0.2"/>
    <row r="830" s="18" customFormat="1" x14ac:dyDescent="0.2"/>
    <row r="831" s="18" customFormat="1" x14ac:dyDescent="0.2"/>
    <row r="832" s="18" customFormat="1" x14ac:dyDescent="0.2"/>
    <row r="833" s="18" customFormat="1" x14ac:dyDescent="0.2"/>
    <row r="834" s="18" customFormat="1" x14ac:dyDescent="0.2"/>
    <row r="835" s="18" customFormat="1" x14ac:dyDescent="0.2"/>
    <row r="836" s="18" customFormat="1" x14ac:dyDescent="0.2"/>
    <row r="837" s="18" customFormat="1" x14ac:dyDescent="0.2"/>
    <row r="838" s="18" customFormat="1" x14ac:dyDescent="0.2"/>
    <row r="839" s="18" customFormat="1" x14ac:dyDescent="0.2"/>
    <row r="840" s="18" customFormat="1" x14ac:dyDescent="0.2"/>
    <row r="841" s="18" customFormat="1" x14ac:dyDescent="0.2"/>
    <row r="842" s="18" customFormat="1" x14ac:dyDescent="0.2"/>
    <row r="843" s="18" customFormat="1" x14ac:dyDescent="0.2"/>
    <row r="844" s="18" customFormat="1" x14ac:dyDescent="0.2"/>
    <row r="845" s="18" customFormat="1" x14ac:dyDescent="0.2"/>
    <row r="846" s="18" customFormat="1" x14ac:dyDescent="0.2"/>
    <row r="847" s="18" customFormat="1" x14ac:dyDescent="0.2"/>
    <row r="848" s="18" customFormat="1" x14ac:dyDescent="0.2"/>
    <row r="849" s="18" customFormat="1" x14ac:dyDescent="0.2"/>
    <row r="850" s="18" customFormat="1" x14ac:dyDescent="0.2"/>
    <row r="851" s="18" customFormat="1" x14ac:dyDescent="0.2"/>
    <row r="852" s="18" customFormat="1" x14ac:dyDescent="0.2"/>
    <row r="853" s="18" customFormat="1" x14ac:dyDescent="0.2"/>
    <row r="854" s="18" customFormat="1" x14ac:dyDescent="0.2"/>
    <row r="855" s="18" customFormat="1" x14ac:dyDescent="0.2"/>
    <row r="856" s="18" customFormat="1" x14ac:dyDescent="0.2"/>
    <row r="857" s="18" customFormat="1" x14ac:dyDescent="0.2"/>
    <row r="858" s="18" customFormat="1" x14ac:dyDescent="0.2"/>
    <row r="859" s="18" customFormat="1" x14ac:dyDescent="0.2"/>
    <row r="860" s="18" customFormat="1" x14ac:dyDescent="0.2"/>
    <row r="861" s="18" customFormat="1" x14ac:dyDescent="0.2"/>
    <row r="862" s="18" customFormat="1" x14ac:dyDescent="0.2"/>
    <row r="863" s="18" customFormat="1" x14ac:dyDescent="0.2"/>
    <row r="864" s="18" customFormat="1" x14ac:dyDescent="0.2"/>
    <row r="865" s="18" customFormat="1" x14ac:dyDescent="0.2"/>
    <row r="866" s="18" customFormat="1" x14ac:dyDescent="0.2"/>
    <row r="867" s="18" customFormat="1" x14ac:dyDescent="0.2"/>
    <row r="868" s="18" customFormat="1" x14ac:dyDescent="0.2"/>
    <row r="869" s="18" customFormat="1" x14ac:dyDescent="0.2"/>
    <row r="870" s="18" customFormat="1" x14ac:dyDescent="0.2"/>
    <row r="871" s="18" customFormat="1" x14ac:dyDescent="0.2"/>
    <row r="872" s="18" customFormat="1" x14ac:dyDescent="0.2"/>
    <row r="873" s="18" customFormat="1" x14ac:dyDescent="0.2"/>
    <row r="874" s="18" customFormat="1" x14ac:dyDescent="0.2"/>
    <row r="875" s="18" customFormat="1" x14ac:dyDescent="0.2"/>
    <row r="876" s="18" customFormat="1" x14ac:dyDescent="0.2"/>
    <row r="877" s="18" customFormat="1" x14ac:dyDescent="0.2"/>
    <row r="878" s="18" customFormat="1" x14ac:dyDescent="0.2"/>
    <row r="879" s="18" customFormat="1" x14ac:dyDescent="0.2"/>
    <row r="880" s="18" customFormat="1" x14ac:dyDescent="0.2"/>
    <row r="881" s="18" customFormat="1" x14ac:dyDescent="0.2"/>
    <row r="882" s="18" customFormat="1" x14ac:dyDescent="0.2"/>
    <row r="883" s="18" customFormat="1" x14ac:dyDescent="0.2"/>
    <row r="884" s="18" customFormat="1" x14ac:dyDescent="0.2"/>
    <row r="885" s="18" customFormat="1" x14ac:dyDescent="0.2"/>
    <row r="886" s="18" customFormat="1" x14ac:dyDescent="0.2"/>
    <row r="887" s="18" customFormat="1" x14ac:dyDescent="0.2"/>
    <row r="888" s="18" customFormat="1" x14ac:dyDescent="0.2"/>
    <row r="889" s="18" customFormat="1" x14ac:dyDescent="0.2"/>
    <row r="890" s="18" customFormat="1" x14ac:dyDescent="0.2"/>
    <row r="891" s="18" customFormat="1" x14ac:dyDescent="0.2"/>
    <row r="892" s="18" customFormat="1" x14ac:dyDescent="0.2"/>
    <row r="893" s="18" customFormat="1" x14ac:dyDescent="0.2"/>
    <row r="894" s="18" customFormat="1" x14ac:dyDescent="0.2"/>
    <row r="895" s="18" customFormat="1" x14ac:dyDescent="0.2"/>
    <row r="896" s="18" customFormat="1" x14ac:dyDescent="0.2"/>
    <row r="897" s="18" customFormat="1" x14ac:dyDescent="0.2"/>
    <row r="898" s="18" customFormat="1" x14ac:dyDescent="0.2"/>
    <row r="899" s="18" customFormat="1" x14ac:dyDescent="0.2"/>
    <row r="900" s="18" customFormat="1" x14ac:dyDescent="0.2"/>
    <row r="901" s="18" customFormat="1" x14ac:dyDescent="0.2"/>
    <row r="902" s="18" customFormat="1" x14ac:dyDescent="0.2"/>
    <row r="903" s="18" customFormat="1" x14ac:dyDescent="0.2"/>
    <row r="904" s="18" customFormat="1" x14ac:dyDescent="0.2"/>
    <row r="905" s="18" customFormat="1" x14ac:dyDescent="0.2"/>
    <row r="906" s="18" customFormat="1" x14ac:dyDescent="0.2"/>
    <row r="907" s="18" customFormat="1" x14ac:dyDescent="0.2"/>
    <row r="908" s="18" customFormat="1" x14ac:dyDescent="0.2"/>
    <row r="909" s="18" customFormat="1" x14ac:dyDescent="0.2"/>
    <row r="910" s="18" customFormat="1" x14ac:dyDescent="0.2"/>
    <row r="911" s="18" customFormat="1" x14ac:dyDescent="0.2"/>
    <row r="912" s="18" customFormat="1" x14ac:dyDescent="0.2"/>
    <row r="913" s="18" customFormat="1" x14ac:dyDescent="0.2"/>
    <row r="914" s="18" customFormat="1" x14ac:dyDescent="0.2"/>
    <row r="915" s="18" customFormat="1" x14ac:dyDescent="0.2"/>
    <row r="916" s="18" customFormat="1" x14ac:dyDescent="0.2"/>
    <row r="917" s="18" customFormat="1" x14ac:dyDescent="0.2"/>
    <row r="918" s="18" customFormat="1" x14ac:dyDescent="0.2"/>
    <row r="919" s="18" customFormat="1" x14ac:dyDescent="0.2"/>
    <row r="920" s="18" customFormat="1" x14ac:dyDescent="0.2"/>
    <row r="921" s="18" customFormat="1" x14ac:dyDescent="0.2"/>
    <row r="922" s="18" customFormat="1" x14ac:dyDescent="0.2"/>
    <row r="923" s="18" customFormat="1" x14ac:dyDescent="0.2"/>
    <row r="924" s="18" customFormat="1" x14ac:dyDescent="0.2"/>
    <row r="925" s="18" customFormat="1" x14ac:dyDescent="0.2"/>
    <row r="926" s="18" customFormat="1" x14ac:dyDescent="0.2"/>
    <row r="927" s="18" customFormat="1" x14ac:dyDescent="0.2"/>
    <row r="928" s="18" customFormat="1" x14ac:dyDescent="0.2"/>
    <row r="929" s="18" customFormat="1" x14ac:dyDescent="0.2"/>
    <row r="930" s="18" customFormat="1" x14ac:dyDescent="0.2"/>
    <row r="931" s="18" customFormat="1" x14ac:dyDescent="0.2"/>
    <row r="932" s="18" customFormat="1" x14ac:dyDescent="0.2"/>
    <row r="933" s="18" customFormat="1" x14ac:dyDescent="0.2"/>
    <row r="934" s="18" customFormat="1" x14ac:dyDescent="0.2"/>
    <row r="935" s="18" customFormat="1" x14ac:dyDescent="0.2"/>
    <row r="936" s="18" customFormat="1" x14ac:dyDescent="0.2"/>
    <row r="937" s="18" customFormat="1" x14ac:dyDescent="0.2"/>
    <row r="938" s="18" customFormat="1" x14ac:dyDescent="0.2"/>
    <row r="939" s="18" customFormat="1" x14ac:dyDescent="0.2"/>
    <row r="940" s="18" customFormat="1" x14ac:dyDescent="0.2"/>
    <row r="941" s="18" customFormat="1" x14ac:dyDescent="0.2"/>
    <row r="942" s="18" customFormat="1" x14ac:dyDescent="0.2"/>
    <row r="943" s="18" customFormat="1" x14ac:dyDescent="0.2"/>
    <row r="944" s="18" customFormat="1" x14ac:dyDescent="0.2"/>
    <row r="945" s="18" customFormat="1" x14ac:dyDescent="0.2"/>
    <row r="946" s="18" customFormat="1" x14ac:dyDescent="0.2"/>
    <row r="947" s="18" customFormat="1" x14ac:dyDescent="0.2"/>
    <row r="948" s="18" customFormat="1" x14ac:dyDescent="0.2"/>
    <row r="949" s="18" customFormat="1" x14ac:dyDescent="0.2"/>
    <row r="950" s="18" customFormat="1" x14ac:dyDescent="0.2"/>
    <row r="951" s="18" customFormat="1" x14ac:dyDescent="0.2"/>
    <row r="952" s="18" customFormat="1" x14ac:dyDescent="0.2"/>
    <row r="953" s="18" customFormat="1" x14ac:dyDescent="0.2"/>
    <row r="954" s="18" customFormat="1" x14ac:dyDescent="0.2"/>
    <row r="955" s="18" customFormat="1" x14ac:dyDescent="0.2"/>
    <row r="956" s="18" customFormat="1" x14ac:dyDescent="0.2"/>
    <row r="957" s="18" customFormat="1" x14ac:dyDescent="0.2"/>
    <row r="958" s="18" customFormat="1" x14ac:dyDescent="0.2"/>
    <row r="959" s="18" customFormat="1" x14ac:dyDescent="0.2"/>
    <row r="960" s="18" customFormat="1" x14ac:dyDescent="0.2"/>
    <row r="961" s="18" customFormat="1" x14ac:dyDescent="0.2"/>
    <row r="962" s="18" customFormat="1" x14ac:dyDescent="0.2"/>
    <row r="963" s="18" customFormat="1" x14ac:dyDescent="0.2"/>
    <row r="964" s="18" customFormat="1" x14ac:dyDescent="0.2"/>
    <row r="965" s="18" customFormat="1" x14ac:dyDescent="0.2"/>
    <row r="966" s="18" customFormat="1" x14ac:dyDescent="0.2"/>
    <row r="967" s="18" customFormat="1" x14ac:dyDescent="0.2"/>
    <row r="968" s="18" customFormat="1" x14ac:dyDescent="0.2"/>
    <row r="969" s="18" customFormat="1" x14ac:dyDescent="0.2"/>
    <row r="970" s="18" customFormat="1" x14ac:dyDescent="0.2"/>
    <row r="971" s="18" customFormat="1" x14ac:dyDescent="0.2"/>
    <row r="972" s="18" customFormat="1" x14ac:dyDescent="0.2"/>
    <row r="973" s="18" customFormat="1" x14ac:dyDescent="0.2"/>
    <row r="974" s="18" customFormat="1" x14ac:dyDescent="0.2"/>
    <row r="975" s="18" customFormat="1" x14ac:dyDescent="0.2"/>
    <row r="976" s="18" customFormat="1" x14ac:dyDescent="0.2"/>
    <row r="977" s="18" customFormat="1" x14ac:dyDescent="0.2"/>
    <row r="978" s="18" customFormat="1" x14ac:dyDescent="0.2"/>
    <row r="979" s="18" customFormat="1" x14ac:dyDescent="0.2"/>
    <row r="980" s="18" customFormat="1" x14ac:dyDescent="0.2"/>
    <row r="981" s="18" customFormat="1" x14ac:dyDescent="0.2"/>
    <row r="982" s="18" customFormat="1" x14ac:dyDescent="0.2"/>
    <row r="983" s="18" customFormat="1" x14ac:dyDescent="0.2"/>
    <row r="984" s="18" customFormat="1" x14ac:dyDescent="0.2"/>
    <row r="985" s="18" customFormat="1" x14ac:dyDescent="0.2"/>
    <row r="986" s="18" customFormat="1" x14ac:dyDescent="0.2"/>
    <row r="987" s="18" customFormat="1" x14ac:dyDescent="0.2"/>
    <row r="988" s="18" customFormat="1" x14ac:dyDescent="0.2"/>
    <row r="989" s="18" customFormat="1" x14ac:dyDescent="0.2"/>
    <row r="990" s="18" customFormat="1" x14ac:dyDescent="0.2"/>
    <row r="991" s="18" customFormat="1" x14ac:dyDescent="0.2"/>
    <row r="992" s="18" customFormat="1" x14ac:dyDescent="0.2"/>
    <row r="993" s="18" customFormat="1" x14ac:dyDescent="0.2"/>
    <row r="994" s="18" customFormat="1" x14ac:dyDescent="0.2"/>
    <row r="995" s="18" customFormat="1" x14ac:dyDescent="0.2"/>
    <row r="996" s="18" customFormat="1" x14ac:dyDescent="0.2"/>
    <row r="997" s="18" customFormat="1" x14ac:dyDescent="0.2"/>
    <row r="998" s="18" customFormat="1" x14ac:dyDescent="0.2"/>
    <row r="999" s="18" customFormat="1" x14ac:dyDescent="0.2"/>
    <row r="1000" s="18" customFormat="1" x14ac:dyDescent="0.2"/>
    <row r="1001" s="18" customFormat="1" x14ac:dyDescent="0.2"/>
    <row r="1002" s="18" customFormat="1" x14ac:dyDescent="0.2"/>
    <row r="1003" s="18" customFormat="1" x14ac:dyDescent="0.2"/>
    <row r="1004" s="18" customFormat="1" x14ac:dyDescent="0.2"/>
    <row r="1005" s="18" customFormat="1" x14ac:dyDescent="0.2"/>
    <row r="1006" s="18" customFormat="1" x14ac:dyDescent="0.2"/>
    <row r="1007" s="18" customFormat="1" x14ac:dyDescent="0.2"/>
    <row r="1008" s="18" customFormat="1" x14ac:dyDescent="0.2"/>
    <row r="1009" s="18" customFormat="1" x14ac:dyDescent="0.2"/>
    <row r="1010" s="18" customFormat="1" x14ac:dyDescent="0.2"/>
    <row r="1011" s="18" customFormat="1" x14ac:dyDescent="0.2"/>
    <row r="1012" s="18" customFormat="1" x14ac:dyDescent="0.2"/>
    <row r="1013" s="18" customFormat="1" x14ac:dyDescent="0.2"/>
    <row r="1014" s="18" customFormat="1" x14ac:dyDescent="0.2"/>
    <row r="1015" s="18" customFormat="1" x14ac:dyDescent="0.2"/>
    <row r="1016" s="18" customFormat="1" x14ac:dyDescent="0.2"/>
    <row r="1017" s="18" customFormat="1" x14ac:dyDescent="0.2"/>
    <row r="1018" s="18" customFormat="1" x14ac:dyDescent="0.2"/>
    <row r="1019" s="18" customFormat="1" x14ac:dyDescent="0.2"/>
    <row r="1020" s="18" customFormat="1" x14ac:dyDescent="0.2"/>
    <row r="1021" s="18" customFormat="1" x14ac:dyDescent="0.2"/>
    <row r="1022" s="18" customFormat="1" x14ac:dyDescent="0.2"/>
    <row r="1023" s="18" customFormat="1" x14ac:dyDescent="0.2"/>
    <row r="1024" s="18" customFormat="1" x14ac:dyDescent="0.2"/>
    <row r="1025" s="18" customFormat="1" x14ac:dyDescent="0.2"/>
    <row r="1026" s="18" customFormat="1" x14ac:dyDescent="0.2"/>
    <row r="1027" s="18" customFormat="1" x14ac:dyDescent="0.2"/>
    <row r="1028" s="18" customFormat="1" x14ac:dyDescent="0.2"/>
    <row r="1029" s="18" customFormat="1" x14ac:dyDescent="0.2"/>
    <row r="1030" s="18" customFormat="1" x14ac:dyDescent="0.2"/>
    <row r="1031" s="18" customFormat="1" x14ac:dyDescent="0.2"/>
    <row r="1032" s="18" customFormat="1" x14ac:dyDescent="0.2"/>
    <row r="1033" s="18" customFormat="1" x14ac:dyDescent="0.2"/>
    <row r="1034" s="18" customFormat="1" x14ac:dyDescent="0.2"/>
    <row r="1035" s="18" customFormat="1" x14ac:dyDescent="0.2"/>
    <row r="1036" s="18" customFormat="1" x14ac:dyDescent="0.2"/>
    <row r="1037" s="18" customFormat="1" x14ac:dyDescent="0.2"/>
    <row r="1038" s="18" customFormat="1" x14ac:dyDescent="0.2"/>
    <row r="1039" s="18" customFormat="1" x14ac:dyDescent="0.2"/>
    <row r="1040" s="18" customFormat="1" x14ac:dyDescent="0.2"/>
    <row r="1041" s="18" customFormat="1" x14ac:dyDescent="0.2"/>
    <row r="1042" s="18" customFormat="1" x14ac:dyDescent="0.2"/>
    <row r="1043" s="18" customFormat="1" x14ac:dyDescent="0.2"/>
    <row r="1044" s="18" customFormat="1" x14ac:dyDescent="0.2"/>
    <row r="1045" s="18" customFormat="1" x14ac:dyDescent="0.2"/>
    <row r="1046" s="18" customFormat="1" x14ac:dyDescent="0.2"/>
    <row r="1047" s="18" customFormat="1" x14ac:dyDescent="0.2"/>
    <row r="1048" s="18" customFormat="1" x14ac:dyDescent="0.2"/>
    <row r="1049" s="18" customFormat="1" x14ac:dyDescent="0.2"/>
    <row r="1050" s="18" customFormat="1" x14ac:dyDescent="0.2"/>
    <row r="1051" s="18" customFormat="1" x14ac:dyDescent="0.2"/>
    <row r="1052" s="18" customFormat="1" x14ac:dyDescent="0.2"/>
    <row r="1053" s="18" customFormat="1" x14ac:dyDescent="0.2"/>
    <row r="1054" s="18" customFormat="1" x14ac:dyDescent="0.2"/>
    <row r="1055" s="18" customFormat="1" x14ac:dyDescent="0.2"/>
    <row r="1056" s="18" customFormat="1" x14ac:dyDescent="0.2"/>
    <row r="1057" s="18" customFormat="1" x14ac:dyDescent="0.2"/>
    <row r="1058" s="18" customFormat="1" x14ac:dyDescent="0.2"/>
    <row r="1059" s="18" customFormat="1" x14ac:dyDescent="0.2"/>
    <row r="1060" s="18" customFormat="1" x14ac:dyDescent="0.2"/>
    <row r="1061" s="18" customFormat="1" x14ac:dyDescent="0.2"/>
    <row r="1062" s="18" customFormat="1" x14ac:dyDescent="0.2"/>
    <row r="1063" s="18" customFormat="1" x14ac:dyDescent="0.2"/>
    <row r="1064" s="18" customFormat="1" x14ac:dyDescent="0.2"/>
    <row r="1065" s="18" customFormat="1" x14ac:dyDescent="0.2"/>
    <row r="1066" s="18" customFormat="1" x14ac:dyDescent="0.2"/>
    <row r="1067" s="18" customFormat="1" x14ac:dyDescent="0.2"/>
    <row r="1068" s="18" customFormat="1" x14ac:dyDescent="0.2"/>
    <row r="1069" s="18" customFormat="1" x14ac:dyDescent="0.2"/>
    <row r="1070" s="18" customFormat="1" x14ac:dyDescent="0.2"/>
    <row r="1071" s="18" customFormat="1" x14ac:dyDescent="0.2"/>
    <row r="1072" s="18" customFormat="1" x14ac:dyDescent="0.2"/>
    <row r="1073" s="18" customFormat="1" x14ac:dyDescent="0.2"/>
    <row r="1074" s="18" customFormat="1" x14ac:dyDescent="0.2"/>
    <row r="1075" s="18" customFormat="1" x14ac:dyDescent="0.2"/>
    <row r="1076" s="18" customFormat="1" x14ac:dyDescent="0.2"/>
    <row r="1077" s="18" customFormat="1" x14ac:dyDescent="0.2"/>
    <row r="1078" s="18" customFormat="1" x14ac:dyDescent="0.2"/>
    <row r="1079" s="18" customFormat="1" x14ac:dyDescent="0.2"/>
    <row r="1080" s="18" customFormat="1" x14ac:dyDescent="0.2"/>
    <row r="1081" s="18" customFormat="1" x14ac:dyDescent="0.2"/>
    <row r="1082" s="18" customFormat="1" x14ac:dyDescent="0.2"/>
    <row r="1083" s="18" customFormat="1" x14ac:dyDescent="0.2"/>
    <row r="1084" s="18" customFormat="1" x14ac:dyDescent="0.2"/>
    <row r="1085" s="18" customFormat="1" x14ac:dyDescent="0.2"/>
    <row r="1086" s="18" customFormat="1" x14ac:dyDescent="0.2"/>
    <row r="1087" s="18" customFormat="1" x14ac:dyDescent="0.2"/>
    <row r="1088" s="18" customFormat="1" x14ac:dyDescent="0.2"/>
    <row r="1089" s="18" customFormat="1" x14ac:dyDescent="0.2"/>
    <row r="1090" s="18" customFormat="1" x14ac:dyDescent="0.2"/>
    <row r="1091" s="18" customFormat="1" x14ac:dyDescent="0.2"/>
    <row r="1092" s="18" customFormat="1" x14ac:dyDescent="0.2"/>
    <row r="1093" s="18" customFormat="1" x14ac:dyDescent="0.2"/>
    <row r="1094" s="18" customFormat="1" x14ac:dyDescent="0.2"/>
    <row r="1095" s="18" customFormat="1" x14ac:dyDescent="0.2"/>
    <row r="1096" s="18" customFormat="1" x14ac:dyDescent="0.2"/>
    <row r="1097" s="18" customFormat="1" x14ac:dyDescent="0.2"/>
    <row r="1098" s="18" customFormat="1" x14ac:dyDescent="0.2"/>
    <row r="1099" s="18" customFormat="1" x14ac:dyDescent="0.2"/>
    <row r="1100" s="18" customFormat="1" x14ac:dyDescent="0.2"/>
    <row r="1101" s="18" customFormat="1" x14ac:dyDescent="0.2"/>
    <row r="1102" s="18" customFormat="1" x14ac:dyDescent="0.2"/>
    <row r="1103" s="18" customFormat="1" x14ac:dyDescent="0.2"/>
    <row r="1104" s="18" customFormat="1" x14ac:dyDescent="0.2"/>
    <row r="1105" s="18" customFormat="1" x14ac:dyDescent="0.2"/>
    <row r="1106" s="18" customFormat="1" x14ac:dyDescent="0.2"/>
    <row r="1107" s="18" customFormat="1" x14ac:dyDescent="0.2"/>
    <row r="1108" s="18" customFormat="1" x14ac:dyDescent="0.2"/>
    <row r="1109" s="18" customFormat="1" x14ac:dyDescent="0.2"/>
    <row r="1110" s="18" customFormat="1" x14ac:dyDescent="0.2"/>
    <row r="1111" s="18" customFormat="1" x14ac:dyDescent="0.2"/>
    <row r="1112" s="18" customFormat="1" x14ac:dyDescent="0.2"/>
    <row r="1113" s="18" customFormat="1" x14ac:dyDescent="0.2"/>
    <row r="1114" s="18" customFormat="1" x14ac:dyDescent="0.2"/>
    <row r="1115" s="18" customFormat="1" x14ac:dyDescent="0.2"/>
    <row r="1116" s="18" customFormat="1" x14ac:dyDescent="0.2"/>
    <row r="1117" s="18" customFormat="1" x14ac:dyDescent="0.2"/>
    <row r="1118" s="18" customFormat="1" x14ac:dyDescent="0.2"/>
    <row r="1119" s="18" customFormat="1" x14ac:dyDescent="0.2"/>
    <row r="1120" s="18" customFormat="1" x14ac:dyDescent="0.2"/>
    <row r="1121" s="18" customFormat="1" x14ac:dyDescent="0.2"/>
    <row r="1122" s="18" customFormat="1" x14ac:dyDescent="0.2"/>
    <row r="1123" s="18" customFormat="1" x14ac:dyDescent="0.2"/>
    <row r="1124" s="18" customFormat="1" x14ac:dyDescent="0.2"/>
    <row r="1125" s="18" customFormat="1" x14ac:dyDescent="0.2"/>
    <row r="1126" s="18" customFormat="1" x14ac:dyDescent="0.2"/>
    <row r="1127" s="18" customFormat="1" x14ac:dyDescent="0.2"/>
    <row r="1128" s="18" customFormat="1" x14ac:dyDescent="0.2"/>
    <row r="1129" s="18" customFormat="1" x14ac:dyDescent="0.2"/>
    <row r="1130" s="18" customFormat="1" x14ac:dyDescent="0.2"/>
    <row r="1131" s="18" customFormat="1" x14ac:dyDescent="0.2"/>
    <row r="1132" s="18" customFormat="1" x14ac:dyDescent="0.2"/>
    <row r="1133" s="18" customFormat="1" x14ac:dyDescent="0.2"/>
    <row r="1134" s="18" customFormat="1" x14ac:dyDescent="0.2"/>
    <row r="1135" s="18" customFormat="1" x14ac:dyDescent="0.2"/>
    <row r="1136" s="18" customFormat="1" x14ac:dyDescent="0.2"/>
    <row r="1137" s="18" customFormat="1" x14ac:dyDescent="0.2"/>
    <row r="1138" s="18" customFormat="1" x14ac:dyDescent="0.2"/>
    <row r="1139" s="18" customFormat="1" x14ac:dyDescent="0.2"/>
    <row r="1140" s="18" customFormat="1" x14ac:dyDescent="0.2"/>
    <row r="1141" s="18" customFormat="1" x14ac:dyDescent="0.2"/>
    <row r="1142" s="18" customFormat="1" x14ac:dyDescent="0.2"/>
    <row r="1143" s="18" customFormat="1" x14ac:dyDescent="0.2"/>
    <row r="1144" s="18" customFormat="1" x14ac:dyDescent="0.2"/>
    <row r="1145" s="18" customFormat="1" x14ac:dyDescent="0.2"/>
    <row r="1146" s="18" customFormat="1" x14ac:dyDescent="0.2"/>
    <row r="1147" s="18" customFormat="1" x14ac:dyDescent="0.2"/>
    <row r="1148" s="18" customFormat="1" x14ac:dyDescent="0.2"/>
    <row r="1149" s="18" customFormat="1" x14ac:dyDescent="0.2"/>
    <row r="1150" s="18" customFormat="1" x14ac:dyDescent="0.2"/>
    <row r="1151" s="18" customFormat="1" x14ac:dyDescent="0.2"/>
    <row r="1152" s="18" customFormat="1" x14ac:dyDescent="0.2"/>
    <row r="1153" s="18" customFormat="1" x14ac:dyDescent="0.2"/>
    <row r="1154" s="18" customFormat="1" x14ac:dyDescent="0.2"/>
    <row r="1155" s="18" customFormat="1" x14ac:dyDescent="0.2"/>
    <row r="1156" s="18" customFormat="1" x14ac:dyDescent="0.2"/>
    <row r="1157" s="18" customFormat="1" x14ac:dyDescent="0.2"/>
    <row r="1158" s="18" customFormat="1" x14ac:dyDescent="0.2"/>
    <row r="1159" s="18" customFormat="1" x14ac:dyDescent="0.2"/>
    <row r="1160" s="18" customFormat="1" x14ac:dyDescent="0.2"/>
    <row r="1161" s="18" customFormat="1" x14ac:dyDescent="0.2"/>
    <row r="1162" s="18" customFormat="1" x14ac:dyDescent="0.2"/>
    <row r="1163" s="18" customFormat="1" x14ac:dyDescent="0.2"/>
    <row r="1164" s="18" customFormat="1" x14ac:dyDescent="0.2"/>
    <row r="1165" s="18" customFormat="1" x14ac:dyDescent="0.2"/>
    <row r="1166" s="18" customFormat="1" x14ac:dyDescent="0.2"/>
    <row r="1167" s="18" customFormat="1" x14ac:dyDescent="0.2"/>
    <row r="1168" s="18" customFormat="1" x14ac:dyDescent="0.2"/>
    <row r="1169" s="18" customFormat="1" x14ac:dyDescent="0.2"/>
    <row r="1170" s="18" customFormat="1" x14ac:dyDescent="0.2"/>
    <row r="1171" s="18" customFormat="1" x14ac:dyDescent="0.2"/>
    <row r="1172" s="18" customFormat="1" x14ac:dyDescent="0.2"/>
    <row r="1173" s="18" customFormat="1" x14ac:dyDescent="0.2"/>
    <row r="1174" s="18" customFormat="1" x14ac:dyDescent="0.2"/>
    <row r="1175" s="18" customFormat="1" x14ac:dyDescent="0.2"/>
    <row r="1176" s="18" customFormat="1" x14ac:dyDescent="0.2"/>
    <row r="1177" s="18" customFormat="1" x14ac:dyDescent="0.2"/>
    <row r="1178" s="18" customFormat="1" x14ac:dyDescent="0.2"/>
    <row r="1179" s="18" customFormat="1" x14ac:dyDescent="0.2"/>
    <row r="1180" s="18" customFormat="1" x14ac:dyDescent="0.2"/>
    <row r="1181" s="18" customFormat="1" x14ac:dyDescent="0.2"/>
    <row r="1182" s="18" customFormat="1" x14ac:dyDescent="0.2"/>
    <row r="1183" s="18" customFormat="1" x14ac:dyDescent="0.2"/>
    <row r="1184" s="18" customFormat="1" x14ac:dyDescent="0.2"/>
    <row r="1185" s="18" customFormat="1" x14ac:dyDescent="0.2"/>
    <row r="1186" s="18" customFormat="1" x14ac:dyDescent="0.2"/>
    <row r="1187" s="18" customFormat="1" x14ac:dyDescent="0.2"/>
    <row r="1188" s="18" customFormat="1" x14ac:dyDescent="0.2"/>
    <row r="1189" s="18" customFormat="1" x14ac:dyDescent="0.2"/>
    <row r="1190" s="18" customFormat="1" x14ac:dyDescent="0.2"/>
    <row r="1191" s="18" customFormat="1" x14ac:dyDescent="0.2"/>
    <row r="1192" s="18" customFormat="1" x14ac:dyDescent="0.2"/>
    <row r="1193" s="18" customFormat="1" x14ac:dyDescent="0.2"/>
    <row r="1194" s="18" customFormat="1" x14ac:dyDescent="0.2"/>
    <row r="1195" s="18" customFormat="1" x14ac:dyDescent="0.2"/>
    <row r="1196" s="18" customFormat="1" x14ac:dyDescent="0.2"/>
    <row r="1197" s="18" customFormat="1" x14ac:dyDescent="0.2"/>
    <row r="1198" s="18" customFormat="1" x14ac:dyDescent="0.2"/>
    <row r="1199" s="18" customFormat="1" x14ac:dyDescent="0.2"/>
    <row r="1200" s="18" customFormat="1" x14ac:dyDescent="0.2"/>
    <row r="1201" s="18" customFormat="1" x14ac:dyDescent="0.2"/>
    <row r="1202" s="18" customFormat="1" x14ac:dyDescent="0.2"/>
    <row r="1203" s="18" customFormat="1" x14ac:dyDescent="0.2"/>
    <row r="1204" s="18" customFormat="1" x14ac:dyDescent="0.2"/>
    <row r="1205" s="18" customFormat="1" x14ac:dyDescent="0.2"/>
    <row r="1206" s="18" customFormat="1" x14ac:dyDescent="0.2"/>
    <row r="1207" s="18" customFormat="1" x14ac:dyDescent="0.2"/>
    <row r="1208" s="18" customFormat="1" x14ac:dyDescent="0.2"/>
    <row r="1209" s="18" customFormat="1" x14ac:dyDescent="0.2"/>
    <row r="1210" s="18" customFormat="1" x14ac:dyDescent="0.2"/>
    <row r="1211" s="18" customFormat="1" x14ac:dyDescent="0.2"/>
    <row r="1212" s="18" customFormat="1" x14ac:dyDescent="0.2"/>
    <row r="1213" s="18" customFormat="1" x14ac:dyDescent="0.2"/>
    <row r="1214" s="18" customFormat="1" x14ac:dyDescent="0.2"/>
    <row r="1215" s="18" customFormat="1" x14ac:dyDescent="0.2"/>
    <row r="1216" s="18" customFormat="1" x14ac:dyDescent="0.2"/>
    <row r="1217" s="18" customFormat="1" x14ac:dyDescent="0.2"/>
    <row r="1218" s="18" customFormat="1" x14ac:dyDescent="0.2"/>
    <row r="1219" s="18" customFormat="1" x14ac:dyDescent="0.2"/>
    <row r="1220" s="18" customFormat="1" x14ac:dyDescent="0.2"/>
    <row r="1221" s="18" customFormat="1" x14ac:dyDescent="0.2"/>
    <row r="1222" s="18" customFormat="1" x14ac:dyDescent="0.2"/>
    <row r="1223" s="18" customFormat="1" x14ac:dyDescent="0.2"/>
    <row r="1224" s="18" customFormat="1" x14ac:dyDescent="0.2"/>
    <row r="1225" s="18" customFormat="1" x14ac:dyDescent="0.2"/>
    <row r="1226" s="18" customFormat="1" x14ac:dyDescent="0.2"/>
    <row r="1227" s="18" customFormat="1" x14ac:dyDescent="0.2"/>
    <row r="1228" s="18" customFormat="1" x14ac:dyDescent="0.2"/>
    <row r="1229" s="18" customFormat="1" x14ac:dyDescent="0.2"/>
    <row r="1230" s="18" customFormat="1" x14ac:dyDescent="0.2"/>
    <row r="1231" s="18" customFormat="1" x14ac:dyDescent="0.2"/>
    <row r="1232" s="18" customFormat="1" x14ac:dyDescent="0.2"/>
    <row r="1233" s="18" customFormat="1" x14ac:dyDescent="0.2"/>
    <row r="1234" s="18" customFormat="1" x14ac:dyDescent="0.2"/>
    <row r="1235" s="18" customFormat="1" x14ac:dyDescent="0.2"/>
    <row r="1236" s="18" customFormat="1" x14ac:dyDescent="0.2"/>
    <row r="1237" s="18" customFormat="1" x14ac:dyDescent="0.2"/>
    <row r="1238" s="18" customFormat="1" x14ac:dyDescent="0.2"/>
    <row r="1239" s="18" customFormat="1" x14ac:dyDescent="0.2"/>
    <row r="1240" s="18" customFormat="1" x14ac:dyDescent="0.2"/>
    <row r="1241" s="18" customFormat="1" x14ac:dyDescent="0.2"/>
    <row r="1242" s="18" customFormat="1" x14ac:dyDescent="0.2"/>
    <row r="1243" s="18" customFormat="1" x14ac:dyDescent="0.2"/>
    <row r="1244" s="18" customFormat="1" x14ac:dyDescent="0.2"/>
    <row r="1245" s="18" customFormat="1" x14ac:dyDescent="0.2"/>
    <row r="1246" s="18" customFormat="1" x14ac:dyDescent="0.2"/>
    <row r="1247" s="18" customFormat="1" x14ac:dyDescent="0.2"/>
    <row r="1248" s="18" customFormat="1" x14ac:dyDescent="0.2"/>
    <row r="1249" s="18" customFormat="1" x14ac:dyDescent="0.2"/>
    <row r="1250" s="18" customFormat="1" x14ac:dyDescent="0.2"/>
    <row r="1251" s="18" customFormat="1" x14ac:dyDescent="0.2"/>
    <row r="1252" s="18" customFormat="1" x14ac:dyDescent="0.2"/>
    <row r="1253" s="18" customFormat="1" x14ac:dyDescent="0.2"/>
    <row r="1254" s="18" customFormat="1" x14ac:dyDescent="0.2"/>
    <row r="1255" s="18" customFormat="1" x14ac:dyDescent="0.2"/>
    <row r="1256" s="18" customFormat="1" x14ac:dyDescent="0.2"/>
    <row r="1257" s="18" customFormat="1" x14ac:dyDescent="0.2"/>
    <row r="1258" s="18" customFormat="1" x14ac:dyDescent="0.2"/>
    <row r="1259" s="18" customFormat="1" x14ac:dyDescent="0.2"/>
    <row r="1260" s="18" customFormat="1" x14ac:dyDescent="0.2"/>
    <row r="1261" s="18" customFormat="1" x14ac:dyDescent="0.2"/>
    <row r="1262" s="18" customFormat="1" x14ac:dyDescent="0.2"/>
    <row r="1263" s="18" customFormat="1" x14ac:dyDescent="0.2"/>
    <row r="1264" s="18" customFormat="1" x14ac:dyDescent="0.2"/>
    <row r="1265" s="18" customFormat="1" x14ac:dyDescent="0.2"/>
    <row r="1266" s="18" customFormat="1" x14ac:dyDescent="0.2"/>
    <row r="1267" s="18" customFormat="1" x14ac:dyDescent="0.2"/>
    <row r="1268" s="18" customFormat="1" x14ac:dyDescent="0.2"/>
    <row r="1269" s="18" customFormat="1" x14ac:dyDescent="0.2"/>
    <row r="1270" s="18" customFormat="1" x14ac:dyDescent="0.2"/>
    <row r="1271" s="18" customFormat="1" x14ac:dyDescent="0.2"/>
    <row r="1272" s="18" customFormat="1" x14ac:dyDescent="0.2"/>
    <row r="1273" s="18" customFormat="1" x14ac:dyDescent="0.2"/>
    <row r="1274" s="18" customFormat="1" x14ac:dyDescent="0.2"/>
    <row r="1275" s="18" customFormat="1" x14ac:dyDescent="0.2"/>
    <row r="1276" s="18" customFormat="1" x14ac:dyDescent="0.2"/>
    <row r="1277" s="18" customFormat="1" x14ac:dyDescent="0.2"/>
    <row r="1278" s="18" customFormat="1" x14ac:dyDescent="0.2"/>
    <row r="1279" s="18" customFormat="1" x14ac:dyDescent="0.2"/>
    <row r="1280" s="18" customFormat="1" x14ac:dyDescent="0.2"/>
    <row r="1281" s="18" customFormat="1" x14ac:dyDescent="0.2"/>
    <row r="1282" s="18" customFormat="1" x14ac:dyDescent="0.2"/>
    <row r="1283" s="18" customFormat="1" x14ac:dyDescent="0.2"/>
    <row r="1284" s="18" customFormat="1" x14ac:dyDescent="0.2"/>
    <row r="1285" s="18" customFormat="1" x14ac:dyDescent="0.2"/>
    <row r="1286" s="18" customFormat="1" x14ac:dyDescent="0.2"/>
    <row r="1287" s="18" customFormat="1" x14ac:dyDescent="0.2"/>
    <row r="1288" s="18" customFormat="1" x14ac:dyDescent="0.2"/>
    <row r="1289" s="18" customFormat="1" x14ac:dyDescent="0.2"/>
    <row r="1290" s="18" customFormat="1" x14ac:dyDescent="0.2"/>
    <row r="1291" s="18" customFormat="1" x14ac:dyDescent="0.2"/>
    <row r="1292" s="18" customFormat="1" x14ac:dyDescent="0.2"/>
    <row r="1293" s="18" customFormat="1" x14ac:dyDescent="0.2"/>
    <row r="1294" s="18" customFormat="1" x14ac:dyDescent="0.2"/>
    <row r="1295" s="18" customFormat="1" x14ac:dyDescent="0.2"/>
    <row r="1296" s="18" customFormat="1" x14ac:dyDescent="0.2"/>
    <row r="1297" s="18" customFormat="1" x14ac:dyDescent="0.2"/>
    <row r="1298" s="18" customFormat="1" x14ac:dyDescent="0.2"/>
    <row r="1299" s="18" customFormat="1" x14ac:dyDescent="0.2"/>
    <row r="1300" s="18" customFormat="1" x14ac:dyDescent="0.2"/>
    <row r="1301" s="18" customFormat="1" x14ac:dyDescent="0.2"/>
    <row r="1302" s="18" customFormat="1" x14ac:dyDescent="0.2"/>
    <row r="1303" s="18" customFormat="1" x14ac:dyDescent="0.2"/>
    <row r="1304" s="18" customFormat="1" x14ac:dyDescent="0.2"/>
    <row r="1305" s="18" customFormat="1" x14ac:dyDescent="0.2"/>
    <row r="1306" s="18" customFormat="1" x14ac:dyDescent="0.2"/>
    <row r="1307" s="18" customFormat="1" x14ac:dyDescent="0.2"/>
    <row r="1308" s="18" customFormat="1" x14ac:dyDescent="0.2"/>
    <row r="1309" s="18" customFormat="1" x14ac:dyDescent="0.2"/>
    <row r="1310" s="18" customFormat="1" x14ac:dyDescent="0.2"/>
    <row r="1311" s="18" customFormat="1" x14ac:dyDescent="0.2"/>
    <row r="1312" s="18" customFormat="1" x14ac:dyDescent="0.2"/>
    <row r="1313" s="18" customFormat="1" x14ac:dyDescent="0.2"/>
    <row r="1314" s="18" customFormat="1" x14ac:dyDescent="0.2"/>
    <row r="1315" s="18" customFormat="1" x14ac:dyDescent="0.2"/>
    <row r="1316" s="18" customFormat="1" x14ac:dyDescent="0.2"/>
    <row r="1317" s="18" customFormat="1" x14ac:dyDescent="0.2"/>
    <row r="1318" s="18" customFormat="1" x14ac:dyDescent="0.2"/>
    <row r="1319" s="18" customFormat="1" x14ac:dyDescent="0.2"/>
    <row r="1320" s="18" customFormat="1" x14ac:dyDescent="0.2"/>
    <row r="1321" s="18" customFormat="1" x14ac:dyDescent="0.2"/>
    <row r="1322" s="18" customFormat="1" x14ac:dyDescent="0.2"/>
    <row r="1323" s="18" customFormat="1" x14ac:dyDescent="0.2"/>
    <row r="1324" s="18" customFormat="1" x14ac:dyDescent="0.2"/>
    <row r="1325" s="18" customFormat="1" x14ac:dyDescent="0.2"/>
    <row r="1326" s="18" customFormat="1" x14ac:dyDescent="0.2"/>
    <row r="1327" s="18" customFormat="1" x14ac:dyDescent="0.2"/>
    <row r="1328" s="18" customFormat="1" x14ac:dyDescent="0.2"/>
    <row r="1329" s="18" customFormat="1" x14ac:dyDescent="0.2"/>
    <row r="1330" s="18" customFormat="1" x14ac:dyDescent="0.2"/>
    <row r="1331" s="18" customFormat="1" x14ac:dyDescent="0.2"/>
    <row r="1332" s="18" customFormat="1" x14ac:dyDescent="0.2"/>
    <row r="1333" s="18" customFormat="1" x14ac:dyDescent="0.2"/>
    <row r="1334" s="18" customFormat="1" x14ac:dyDescent="0.2"/>
    <row r="1335" s="18" customFormat="1" x14ac:dyDescent="0.2"/>
    <row r="1336" s="18" customFormat="1" x14ac:dyDescent="0.2"/>
    <row r="1337" s="18" customFormat="1" x14ac:dyDescent="0.2"/>
    <row r="1338" s="18" customFormat="1" x14ac:dyDescent="0.2"/>
    <row r="1339" s="18" customFormat="1" x14ac:dyDescent="0.2"/>
    <row r="1340" s="18" customFormat="1" x14ac:dyDescent="0.2"/>
    <row r="1341" s="18" customFormat="1" x14ac:dyDescent="0.2"/>
    <row r="1342" s="18" customFormat="1" x14ac:dyDescent="0.2"/>
    <row r="1343" s="18" customFormat="1" x14ac:dyDescent="0.2"/>
    <row r="1344" s="18" customFormat="1" x14ac:dyDescent="0.2"/>
    <row r="1345" s="18" customFormat="1" x14ac:dyDescent="0.2"/>
    <row r="1346" s="18" customFormat="1" x14ac:dyDescent="0.2"/>
    <row r="1347" s="18" customFormat="1" x14ac:dyDescent="0.2"/>
    <row r="1348" s="18" customFormat="1" x14ac:dyDescent="0.2"/>
    <row r="1349" s="18" customFormat="1" x14ac:dyDescent="0.2"/>
    <row r="1350" s="18" customFormat="1" x14ac:dyDescent="0.2"/>
    <row r="1351" s="18" customFormat="1" x14ac:dyDescent="0.2"/>
    <row r="1352" s="18" customFormat="1" x14ac:dyDescent="0.2"/>
    <row r="1353" s="18" customFormat="1" x14ac:dyDescent="0.2"/>
    <row r="1354" s="18" customFormat="1" x14ac:dyDescent="0.2"/>
    <row r="1355" s="18" customFormat="1" x14ac:dyDescent="0.2"/>
    <row r="1356" s="18" customFormat="1" x14ac:dyDescent="0.2"/>
    <row r="1357" s="18" customFormat="1" x14ac:dyDescent="0.2"/>
    <row r="1358" s="18" customFormat="1" x14ac:dyDescent="0.2"/>
    <row r="1359" s="18" customFormat="1" x14ac:dyDescent="0.2"/>
    <row r="1360" s="18" customFormat="1" x14ac:dyDescent="0.2"/>
    <row r="1361" s="18" customFormat="1" x14ac:dyDescent="0.2"/>
    <row r="1362" s="18" customFormat="1" x14ac:dyDescent="0.2"/>
    <row r="1363" s="18" customFormat="1" x14ac:dyDescent="0.2"/>
    <row r="1364" s="18" customFormat="1" x14ac:dyDescent="0.2"/>
    <row r="1365" s="18" customFormat="1" x14ac:dyDescent="0.2"/>
    <row r="1366" s="18" customFormat="1" x14ac:dyDescent="0.2"/>
    <row r="1367" s="18" customFormat="1" x14ac:dyDescent="0.2"/>
    <row r="1368" s="18" customFormat="1" x14ac:dyDescent="0.2"/>
    <row r="1369" s="18" customFormat="1" x14ac:dyDescent="0.2"/>
    <row r="1370" s="18" customFormat="1" x14ac:dyDescent="0.2"/>
    <row r="1371" s="18" customFormat="1" x14ac:dyDescent="0.2"/>
    <row r="1372" s="18" customFormat="1" x14ac:dyDescent="0.2"/>
    <row r="1373" s="18" customFormat="1" x14ac:dyDescent="0.2"/>
    <row r="1374" s="18" customFormat="1" x14ac:dyDescent="0.2"/>
    <row r="1375" s="18" customFormat="1" x14ac:dyDescent="0.2"/>
    <row r="1376" s="18" customFormat="1" x14ac:dyDescent="0.2"/>
    <row r="1377" s="18" customFormat="1" x14ac:dyDescent="0.2"/>
    <row r="1378" s="18" customFormat="1" x14ac:dyDescent="0.2"/>
    <row r="1379" s="18" customFormat="1" x14ac:dyDescent="0.2"/>
    <row r="1380" s="18" customFormat="1" x14ac:dyDescent="0.2"/>
    <row r="1381" s="18" customFormat="1" x14ac:dyDescent="0.2"/>
    <row r="1382" s="18" customFormat="1" x14ac:dyDescent="0.2"/>
    <row r="1383" s="18" customFormat="1" x14ac:dyDescent="0.2"/>
    <row r="1384" s="18" customFormat="1" x14ac:dyDescent="0.2"/>
    <row r="1385" s="18" customFormat="1" x14ac:dyDescent="0.2"/>
    <row r="1386" s="18" customFormat="1" x14ac:dyDescent="0.2"/>
    <row r="1387" s="18" customFormat="1" x14ac:dyDescent="0.2"/>
    <row r="1388" s="18" customFormat="1" x14ac:dyDescent="0.2"/>
    <row r="1389" s="18" customFormat="1" x14ac:dyDescent="0.2"/>
    <row r="1390" s="18" customFormat="1" x14ac:dyDescent="0.2"/>
    <row r="1391" s="18" customFormat="1" x14ac:dyDescent="0.2"/>
    <row r="1392" s="18" customFormat="1" x14ac:dyDescent="0.2"/>
    <row r="1393" s="18" customFormat="1" x14ac:dyDescent="0.2"/>
    <row r="1394" s="18" customFormat="1" x14ac:dyDescent="0.2"/>
    <row r="1395" s="18" customFormat="1" x14ac:dyDescent="0.2"/>
    <row r="1396" s="18" customFormat="1" x14ac:dyDescent="0.2"/>
    <row r="1397" s="18" customFormat="1" x14ac:dyDescent="0.2"/>
    <row r="1398" s="18" customFormat="1" x14ac:dyDescent="0.2"/>
    <row r="1399" s="18" customFormat="1" x14ac:dyDescent="0.2"/>
    <row r="1400" s="18" customFormat="1" x14ac:dyDescent="0.2"/>
    <row r="1401" s="18" customFormat="1" x14ac:dyDescent="0.2"/>
    <row r="1402" s="18" customFormat="1" x14ac:dyDescent="0.2"/>
    <row r="1403" s="18" customFormat="1" x14ac:dyDescent="0.2"/>
    <row r="1404" s="18" customFormat="1" x14ac:dyDescent="0.2"/>
    <row r="1405" s="18" customFormat="1" x14ac:dyDescent="0.2"/>
    <row r="1406" s="18" customFormat="1" x14ac:dyDescent="0.2"/>
    <row r="1407" s="18" customFormat="1" x14ac:dyDescent="0.2"/>
    <row r="1408" s="18" customFormat="1" x14ac:dyDescent="0.2"/>
    <row r="1409" s="18" customFormat="1" x14ac:dyDescent="0.2"/>
    <row r="1410" s="18" customFormat="1" x14ac:dyDescent="0.2"/>
    <row r="1411" s="18" customFormat="1" x14ac:dyDescent="0.2"/>
    <row r="1412" s="18" customFormat="1" x14ac:dyDescent="0.2"/>
    <row r="1413" s="18" customFormat="1" x14ac:dyDescent="0.2"/>
    <row r="1414" s="18" customFormat="1" x14ac:dyDescent="0.2"/>
    <row r="1415" s="18" customFormat="1" x14ac:dyDescent="0.2"/>
    <row r="1416" s="18" customFormat="1" x14ac:dyDescent="0.2"/>
    <row r="1417" s="18" customFormat="1" x14ac:dyDescent="0.2"/>
    <row r="1418" s="18" customFormat="1" x14ac:dyDescent="0.2"/>
    <row r="1419" s="18" customFormat="1" x14ac:dyDescent="0.2"/>
    <row r="1420" s="18" customFormat="1" x14ac:dyDescent="0.2"/>
    <row r="1421" s="18" customFormat="1" x14ac:dyDescent="0.2"/>
    <row r="1422" s="18" customFormat="1" x14ac:dyDescent="0.2"/>
    <row r="1423" s="18" customFormat="1" x14ac:dyDescent="0.2"/>
    <row r="1424" s="18" customFormat="1" x14ac:dyDescent="0.2"/>
    <row r="1425" s="18" customFormat="1" x14ac:dyDescent="0.2"/>
    <row r="1426" s="18" customFormat="1" x14ac:dyDescent="0.2"/>
    <row r="1427" s="18" customFormat="1" x14ac:dyDescent="0.2"/>
    <row r="1428" s="18" customFormat="1" x14ac:dyDescent="0.2"/>
    <row r="1429" s="18" customFormat="1" x14ac:dyDescent="0.2"/>
    <row r="1430" s="18" customFormat="1" x14ac:dyDescent="0.2"/>
    <row r="1431" s="18" customFormat="1" x14ac:dyDescent="0.2"/>
    <row r="1432" s="18" customFormat="1" x14ac:dyDescent="0.2"/>
    <row r="1433" s="18" customFormat="1" x14ac:dyDescent="0.2"/>
    <row r="1434" s="18" customFormat="1" x14ac:dyDescent="0.2"/>
    <row r="1435" s="18" customFormat="1" x14ac:dyDescent="0.2"/>
    <row r="1436" s="18" customFormat="1" x14ac:dyDescent="0.2"/>
    <row r="1437" s="18" customFormat="1" x14ac:dyDescent="0.2"/>
    <row r="1438" s="18" customFormat="1" x14ac:dyDescent="0.2"/>
    <row r="1439" s="18" customFormat="1" x14ac:dyDescent="0.2"/>
    <row r="1440" s="18" customFormat="1" x14ac:dyDescent="0.2"/>
    <row r="1441" s="18" customFormat="1" x14ac:dyDescent="0.2"/>
    <row r="1442" s="18" customFormat="1" x14ac:dyDescent="0.2"/>
    <row r="1443" s="18" customFormat="1" x14ac:dyDescent="0.2"/>
    <row r="1444" s="18" customFormat="1" x14ac:dyDescent="0.2"/>
    <row r="1445" s="18" customFormat="1" x14ac:dyDescent="0.2"/>
    <row r="1446" s="18" customFormat="1" x14ac:dyDescent="0.2"/>
    <row r="1447" s="18" customFormat="1" x14ac:dyDescent="0.2"/>
    <row r="1448" s="18" customFormat="1" x14ac:dyDescent="0.2"/>
    <row r="1449" s="18" customFormat="1" x14ac:dyDescent="0.2"/>
    <row r="1450" s="18" customFormat="1" x14ac:dyDescent="0.2"/>
    <row r="1451" s="18" customFormat="1" x14ac:dyDescent="0.2"/>
    <row r="1452" s="18" customFormat="1" x14ac:dyDescent="0.2"/>
    <row r="1453" s="18" customFormat="1" x14ac:dyDescent="0.2"/>
    <row r="1454" s="18" customFormat="1" x14ac:dyDescent="0.2"/>
    <row r="1455" s="18" customFormat="1" x14ac:dyDescent="0.2"/>
    <row r="1456" s="18" customFormat="1" x14ac:dyDescent="0.2"/>
    <row r="1457" s="18" customFormat="1" x14ac:dyDescent="0.2"/>
    <row r="1458" s="18" customFormat="1" x14ac:dyDescent="0.2"/>
    <row r="1459" s="18" customFormat="1" x14ac:dyDescent="0.2"/>
    <row r="1460" s="18" customFormat="1" x14ac:dyDescent="0.2"/>
    <row r="1461" s="18" customFormat="1" x14ac:dyDescent="0.2"/>
    <row r="1462" s="18" customFormat="1" x14ac:dyDescent="0.2"/>
    <row r="1463" s="18" customFormat="1" x14ac:dyDescent="0.2"/>
    <row r="1464" s="18" customFormat="1" x14ac:dyDescent="0.2"/>
    <row r="1465" s="18" customFormat="1" x14ac:dyDescent="0.2"/>
    <row r="1466" s="18" customFormat="1" x14ac:dyDescent="0.2"/>
    <row r="1467" s="18" customFormat="1" x14ac:dyDescent="0.2"/>
    <row r="1468" s="18" customFormat="1" x14ac:dyDescent="0.2"/>
    <row r="1469" s="18" customFormat="1" x14ac:dyDescent="0.2"/>
    <row r="1470" s="18" customFormat="1" x14ac:dyDescent="0.2"/>
    <row r="1471" s="18" customFormat="1" x14ac:dyDescent="0.2"/>
    <row r="1472" s="18" customFormat="1" x14ac:dyDescent="0.2"/>
    <row r="1473" s="18" customFormat="1" x14ac:dyDescent="0.2"/>
    <row r="1474" s="18" customFormat="1" x14ac:dyDescent="0.2"/>
    <row r="1475" s="18" customFormat="1" x14ac:dyDescent="0.2"/>
    <row r="1476" s="18" customFormat="1" x14ac:dyDescent="0.2"/>
    <row r="1477" s="18" customFormat="1" x14ac:dyDescent="0.2"/>
    <row r="1478" s="18" customFormat="1" x14ac:dyDescent="0.2"/>
    <row r="1479" s="18" customFormat="1" x14ac:dyDescent="0.2"/>
    <row r="1480" s="18" customFormat="1" x14ac:dyDescent="0.2"/>
    <row r="1481" s="18" customFormat="1" x14ac:dyDescent="0.2"/>
    <row r="1482" s="18" customFormat="1" x14ac:dyDescent="0.2"/>
    <row r="1483" s="18" customFormat="1" x14ac:dyDescent="0.2"/>
    <row r="1484" s="18" customFormat="1" x14ac:dyDescent="0.2"/>
    <row r="1485" s="18" customFormat="1" x14ac:dyDescent="0.2"/>
    <row r="1486" s="18" customFormat="1" x14ac:dyDescent="0.2"/>
    <row r="1487" s="18" customFormat="1" x14ac:dyDescent="0.2"/>
    <row r="1488" s="18" customFormat="1" x14ac:dyDescent="0.2"/>
    <row r="1489" s="18" customFormat="1" x14ac:dyDescent="0.2"/>
    <row r="1490" s="18" customFormat="1" x14ac:dyDescent="0.2"/>
    <row r="1491" s="18" customFormat="1" x14ac:dyDescent="0.2"/>
    <row r="1492" s="18" customFormat="1" x14ac:dyDescent="0.2"/>
    <row r="1493" s="18" customFormat="1" x14ac:dyDescent="0.2"/>
    <row r="1494" s="18" customFormat="1" x14ac:dyDescent="0.2"/>
    <row r="1495" s="18" customFormat="1" x14ac:dyDescent="0.2"/>
    <row r="1496" s="18" customFormat="1" x14ac:dyDescent="0.2"/>
    <row r="1497" s="18" customFormat="1" x14ac:dyDescent="0.2"/>
    <row r="1498" s="18" customFormat="1" x14ac:dyDescent="0.2"/>
    <row r="1499" s="18" customFormat="1" x14ac:dyDescent="0.2"/>
    <row r="1500" s="18" customFormat="1" x14ac:dyDescent="0.2"/>
    <row r="1501" s="18" customFormat="1" x14ac:dyDescent="0.2"/>
    <row r="1502" s="18" customFormat="1" x14ac:dyDescent="0.2"/>
    <row r="1503" s="18" customFormat="1" x14ac:dyDescent="0.2"/>
    <row r="1504" s="18" customFormat="1" x14ac:dyDescent="0.2"/>
    <row r="1505" s="18" customFormat="1" x14ac:dyDescent="0.2"/>
    <row r="1506" s="18" customFormat="1" x14ac:dyDescent="0.2"/>
    <row r="1507" s="18" customFormat="1" x14ac:dyDescent="0.2"/>
    <row r="1508" s="18" customFormat="1" x14ac:dyDescent="0.2"/>
    <row r="1509" s="18" customFormat="1" x14ac:dyDescent="0.2"/>
    <row r="1510" s="18" customFormat="1" x14ac:dyDescent="0.2"/>
    <row r="1511" s="18" customFormat="1" x14ac:dyDescent="0.2"/>
    <row r="1512" s="18" customFormat="1" x14ac:dyDescent="0.2"/>
    <row r="1513" s="18" customFormat="1" x14ac:dyDescent="0.2"/>
    <row r="1514" s="18" customFormat="1" x14ac:dyDescent="0.2"/>
    <row r="1515" s="18" customFormat="1" x14ac:dyDescent="0.2"/>
    <row r="1516" s="18" customFormat="1" x14ac:dyDescent="0.2"/>
    <row r="1517" s="18" customFormat="1" x14ac:dyDescent="0.2"/>
    <row r="1518" s="18" customFormat="1" x14ac:dyDescent="0.2"/>
    <row r="1519" s="18" customFormat="1" x14ac:dyDescent="0.2"/>
    <row r="1520" s="18" customFormat="1" x14ac:dyDescent="0.2"/>
    <row r="1521" s="18" customFormat="1" x14ac:dyDescent="0.2"/>
    <row r="1522" s="18" customFormat="1" x14ac:dyDescent="0.2"/>
    <row r="1523" s="18" customFormat="1" x14ac:dyDescent="0.2"/>
    <row r="1524" s="18" customFormat="1" x14ac:dyDescent="0.2"/>
    <row r="1525" s="18" customFormat="1" x14ac:dyDescent="0.2"/>
    <row r="1526" s="18" customFormat="1" x14ac:dyDescent="0.2"/>
    <row r="1527" s="18" customFormat="1" x14ac:dyDescent="0.2"/>
    <row r="1528" s="18" customFormat="1" x14ac:dyDescent="0.2"/>
    <row r="1529" s="18" customFormat="1" x14ac:dyDescent="0.2"/>
    <row r="1530" s="18" customFormat="1" x14ac:dyDescent="0.2"/>
    <row r="1531" s="18" customFormat="1" x14ac:dyDescent="0.2"/>
    <row r="1532" s="18" customFormat="1" x14ac:dyDescent="0.2"/>
    <row r="1533" s="18" customFormat="1" x14ac:dyDescent="0.2"/>
    <row r="1534" s="18" customFormat="1" x14ac:dyDescent="0.2"/>
    <row r="1535" s="18" customFormat="1" x14ac:dyDescent="0.2"/>
    <row r="1536" s="18" customFormat="1" x14ac:dyDescent="0.2"/>
    <row r="1537" s="18" customFormat="1" x14ac:dyDescent="0.2"/>
    <row r="1538" s="18" customFormat="1" x14ac:dyDescent="0.2"/>
    <row r="1539" s="18" customFormat="1" x14ac:dyDescent="0.2"/>
    <row r="1540" s="18" customFormat="1" x14ac:dyDescent="0.2"/>
    <row r="1541" s="18" customFormat="1" x14ac:dyDescent="0.2"/>
    <row r="1542" s="18" customFormat="1" x14ac:dyDescent="0.2"/>
    <row r="1543" s="18" customFormat="1" x14ac:dyDescent="0.2"/>
    <row r="1544" s="18" customFormat="1" x14ac:dyDescent="0.2"/>
    <row r="1545" s="18" customFormat="1" x14ac:dyDescent="0.2"/>
    <row r="1546" s="18" customFormat="1" x14ac:dyDescent="0.2"/>
    <row r="1547" s="18" customFormat="1" x14ac:dyDescent="0.2"/>
    <row r="1548" s="18" customFormat="1" x14ac:dyDescent="0.2"/>
    <row r="1549" s="18" customFormat="1" x14ac:dyDescent="0.2"/>
    <row r="1550" s="18" customFormat="1" x14ac:dyDescent="0.2"/>
    <row r="1551" s="18" customFormat="1" x14ac:dyDescent="0.2"/>
    <row r="1552" s="18" customFormat="1" x14ac:dyDescent="0.2"/>
    <row r="1553" s="18" customFormat="1" x14ac:dyDescent="0.2"/>
    <row r="1554" s="18" customFormat="1" x14ac:dyDescent="0.2"/>
    <row r="1555" s="18" customFormat="1" x14ac:dyDescent="0.2"/>
    <row r="1556" s="18" customFormat="1" x14ac:dyDescent="0.2"/>
    <row r="1557" s="18" customFormat="1" x14ac:dyDescent="0.2"/>
    <row r="1558" s="18" customFormat="1" x14ac:dyDescent="0.2"/>
    <row r="1559" s="18" customFormat="1" x14ac:dyDescent="0.2"/>
    <row r="1560" s="18" customFormat="1" x14ac:dyDescent="0.2"/>
    <row r="1561" s="18" customFormat="1" x14ac:dyDescent="0.2"/>
    <row r="1562" s="18" customFormat="1" x14ac:dyDescent="0.2"/>
    <row r="1563" s="18" customFormat="1" x14ac:dyDescent="0.2"/>
    <row r="1564" s="18" customFormat="1" x14ac:dyDescent="0.2"/>
    <row r="1565" s="18" customFormat="1" x14ac:dyDescent="0.2"/>
    <row r="1566" s="18" customFormat="1" x14ac:dyDescent="0.2"/>
    <row r="1567" s="18" customFormat="1" x14ac:dyDescent="0.2"/>
    <row r="1568" s="18" customFormat="1" x14ac:dyDescent="0.2"/>
    <row r="1569" s="18" customFormat="1" x14ac:dyDescent="0.2"/>
    <row r="1570" s="18" customFormat="1" x14ac:dyDescent="0.2"/>
    <row r="1571" s="18" customFormat="1" x14ac:dyDescent="0.2"/>
    <row r="1572" s="18" customFormat="1" x14ac:dyDescent="0.2"/>
    <row r="1573" s="18" customFormat="1" x14ac:dyDescent="0.2"/>
    <row r="1574" s="18" customFormat="1" x14ac:dyDescent="0.2"/>
    <row r="1575" s="18" customFormat="1" x14ac:dyDescent="0.2"/>
    <row r="1576" s="18" customFormat="1" x14ac:dyDescent="0.2"/>
    <row r="1577" s="18" customFormat="1" x14ac:dyDescent="0.2"/>
    <row r="1578" s="18" customFormat="1" x14ac:dyDescent="0.2"/>
    <row r="1579" s="18" customFormat="1" x14ac:dyDescent="0.2"/>
    <row r="1580" s="18" customFormat="1" x14ac:dyDescent="0.2"/>
    <row r="1581" s="18" customFormat="1" x14ac:dyDescent="0.2"/>
    <row r="1582" s="18" customFormat="1" x14ac:dyDescent="0.2"/>
    <row r="1583" s="18" customFormat="1" x14ac:dyDescent="0.2"/>
    <row r="1584" s="18" customFormat="1" x14ac:dyDescent="0.2"/>
    <row r="1585" s="18" customFormat="1" x14ac:dyDescent="0.2"/>
    <row r="1586" s="18" customFormat="1" x14ac:dyDescent="0.2"/>
    <row r="1587" s="18" customFormat="1" x14ac:dyDescent="0.2"/>
    <row r="1588" s="18" customFormat="1" x14ac:dyDescent="0.2"/>
    <row r="1589" s="18" customFormat="1" x14ac:dyDescent="0.2"/>
    <row r="1590" s="18" customFormat="1" x14ac:dyDescent="0.2"/>
    <row r="1591" s="18" customFormat="1" x14ac:dyDescent="0.2"/>
    <row r="1592" s="18" customFormat="1" x14ac:dyDescent="0.2"/>
    <row r="1593" s="18" customFormat="1" x14ac:dyDescent="0.2"/>
    <row r="1594" s="18" customFormat="1" x14ac:dyDescent="0.2"/>
    <row r="1595" s="18" customFormat="1" x14ac:dyDescent="0.2"/>
    <row r="1596" s="18" customFormat="1" x14ac:dyDescent="0.2"/>
    <row r="1597" s="18" customFormat="1" x14ac:dyDescent="0.2"/>
    <row r="1598" s="18" customFormat="1" x14ac:dyDescent="0.2"/>
    <row r="1599" s="18" customFormat="1" x14ac:dyDescent="0.2"/>
    <row r="1600" s="18" customFormat="1" x14ac:dyDescent="0.2"/>
    <row r="1601" s="18" customFormat="1" x14ac:dyDescent="0.2"/>
    <row r="1602" s="18" customFormat="1" x14ac:dyDescent="0.2"/>
    <row r="1603" s="18" customFormat="1" x14ac:dyDescent="0.2"/>
    <row r="1604" s="18" customFormat="1" x14ac:dyDescent="0.2"/>
    <row r="1605" s="18" customFormat="1" x14ac:dyDescent="0.2"/>
    <row r="1606" s="18" customFormat="1" x14ac:dyDescent="0.2"/>
    <row r="1607" s="18" customFormat="1" x14ac:dyDescent="0.2"/>
    <row r="1608" s="18" customFormat="1" x14ac:dyDescent="0.2"/>
    <row r="1609" s="18" customFormat="1" x14ac:dyDescent="0.2"/>
    <row r="1610" s="18" customFormat="1" x14ac:dyDescent="0.2"/>
    <row r="1611" s="18" customFormat="1" x14ac:dyDescent="0.2"/>
    <row r="1612" s="18" customFormat="1" x14ac:dyDescent="0.2"/>
    <row r="1613" s="18" customFormat="1" x14ac:dyDescent="0.2"/>
    <row r="1614" s="18" customFormat="1" x14ac:dyDescent="0.2"/>
    <row r="1615" s="18" customFormat="1" x14ac:dyDescent="0.2"/>
    <row r="1616" s="18" customFormat="1" x14ac:dyDescent="0.2"/>
    <row r="1617" s="18" customFormat="1" x14ac:dyDescent="0.2"/>
    <row r="1618" s="18" customFormat="1" x14ac:dyDescent="0.2"/>
    <row r="1619" s="18" customFormat="1" x14ac:dyDescent="0.2"/>
    <row r="1620" s="18" customFormat="1" x14ac:dyDescent="0.2"/>
    <row r="1621" s="18" customFormat="1" x14ac:dyDescent="0.2"/>
    <row r="1622" s="18" customFormat="1" x14ac:dyDescent="0.2"/>
    <row r="1623" s="18" customFormat="1" x14ac:dyDescent="0.2"/>
    <row r="1624" s="18" customFormat="1" x14ac:dyDescent="0.2"/>
    <row r="1625" s="18" customFormat="1" x14ac:dyDescent="0.2"/>
  </sheetData>
  <mergeCells count="3">
    <mergeCell ref="B13:B14"/>
    <mergeCell ref="B26:B27"/>
    <mergeCell ref="B44:B45"/>
  </mergeCells>
  <phoneticPr fontId="5" type="noConversion"/>
  <pageMargins left="0.7" right="0.7" top="0.75" bottom="0.75" header="0.3" footer="0.3"/>
  <pageSetup paperSize="9" orientation="landscape" r:id="rId1"/>
  <rowBreaks count="1" manualBreakCount="1">
    <brk id="22" min="1" max="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765"/>
  <sheetViews>
    <sheetView zoomScale="85" zoomScaleNormal="85" workbookViewId="0">
      <pane xSplit="3" ySplit="1" topLeftCell="D2" activePane="bottomRight" state="frozenSplit"/>
      <selection pane="topRight" activeCell="B1" sqref="B1"/>
      <selection pane="bottomLeft"/>
      <selection pane="bottomRight" activeCell="C8" sqref="C8"/>
    </sheetView>
  </sheetViews>
  <sheetFormatPr baseColWidth="10" defaultColWidth="9.1640625" defaultRowHeight="14" x14ac:dyDescent="0.2"/>
  <cols>
    <col min="1" max="1" width="4" style="151" customWidth="1"/>
    <col min="2" max="2" width="5.5" style="151" customWidth="1"/>
    <col min="3" max="3" width="50.83203125" style="174" customWidth="1"/>
    <col min="4" max="4" width="16.33203125" style="174" customWidth="1"/>
    <col min="5" max="5" width="16.83203125" style="174" customWidth="1"/>
    <col min="6" max="7" width="15.5" style="174" customWidth="1"/>
    <col min="8" max="8" width="15.1640625" style="174" customWidth="1"/>
    <col min="9" max="9" width="4" style="19" customWidth="1"/>
    <col min="10" max="10" width="31.1640625" style="20" customWidth="1"/>
    <col min="11" max="11" width="13" style="20" customWidth="1"/>
    <col min="12" max="12" width="16" style="20" customWidth="1"/>
    <col min="13" max="13" width="37.5" style="20" bestFit="1" customWidth="1"/>
    <col min="14" max="14" width="6.5" style="20" customWidth="1"/>
    <col min="15" max="73" width="9.1640625" style="151"/>
    <col min="74" max="16384" width="9.1640625" style="174"/>
  </cols>
  <sheetData>
    <row r="1" spans="1:73" s="151" customFormat="1" ht="39.25" customHeight="1" x14ac:dyDescent="0.25">
      <c r="B1" s="209" t="s">
        <v>84</v>
      </c>
      <c r="C1" s="209"/>
      <c r="D1" s="167"/>
      <c r="E1" s="167"/>
      <c r="F1" s="167"/>
      <c r="G1" s="167"/>
      <c r="H1" s="167"/>
      <c r="I1" s="167"/>
      <c r="J1" s="167"/>
      <c r="K1" s="167"/>
      <c r="L1" s="167"/>
      <c r="M1" s="167"/>
      <c r="N1" s="167"/>
    </row>
    <row r="2" spans="1:73" s="151" customFormat="1" ht="27" customHeight="1" x14ac:dyDescent="0.25">
      <c r="A2" s="168"/>
      <c r="B2" s="19"/>
      <c r="C2" s="169"/>
      <c r="D2" s="19"/>
      <c r="E2" s="19"/>
      <c r="F2" s="19"/>
      <c r="G2" s="19"/>
      <c r="H2" s="19"/>
      <c r="I2" s="19"/>
      <c r="J2" s="19"/>
      <c r="K2" s="19"/>
      <c r="L2" s="19"/>
      <c r="M2" s="19"/>
      <c r="N2" s="170"/>
    </row>
    <row r="3" spans="1:73" s="151" customFormat="1" ht="20.25" customHeight="1" x14ac:dyDescent="0.2">
      <c r="A3" s="168"/>
      <c r="B3" s="19"/>
      <c r="C3" s="171" t="s">
        <v>79</v>
      </c>
      <c r="D3" s="19"/>
      <c r="E3" s="19"/>
      <c r="F3" s="19"/>
      <c r="G3" s="19"/>
      <c r="H3" s="19"/>
      <c r="I3" s="19"/>
      <c r="J3" s="19"/>
      <c r="K3" s="19"/>
      <c r="L3" s="19"/>
      <c r="M3" s="19"/>
      <c r="N3" s="172"/>
    </row>
    <row r="4" spans="1:73" ht="48" x14ac:dyDescent="0.2">
      <c r="A4" s="168"/>
      <c r="B4" s="173"/>
      <c r="C4" s="126" t="s">
        <v>30</v>
      </c>
      <c r="D4" s="127" t="s">
        <v>114</v>
      </c>
      <c r="E4" s="128" t="s">
        <v>44</v>
      </c>
      <c r="F4" s="128" t="s">
        <v>82</v>
      </c>
      <c r="G4" s="128" t="s">
        <v>81</v>
      </c>
      <c r="H4" s="129" t="s">
        <v>83</v>
      </c>
      <c r="I4" s="25"/>
      <c r="J4" s="26"/>
      <c r="K4" s="26"/>
      <c r="L4" s="26"/>
      <c r="M4" s="26"/>
      <c r="N4" s="149"/>
    </row>
    <row r="5" spans="1:73" ht="27" customHeight="1" x14ac:dyDescent="0.2">
      <c r="A5" s="168"/>
      <c r="B5" s="173"/>
      <c r="C5" s="27" t="s">
        <v>8</v>
      </c>
      <c r="D5" s="28">
        <f>D6</f>
        <v>0</v>
      </c>
      <c r="E5" s="29"/>
      <c r="F5" s="30">
        <f>F6</f>
        <v>0</v>
      </c>
      <c r="G5" s="29"/>
      <c r="H5" s="31"/>
      <c r="I5" s="32"/>
      <c r="J5" s="188" t="s">
        <v>15</v>
      </c>
      <c r="K5" s="189"/>
      <c r="L5" s="189"/>
      <c r="M5" s="190"/>
      <c r="N5" s="172"/>
    </row>
    <row r="6" spans="1:73" ht="14.25" customHeight="1" x14ac:dyDescent="0.2">
      <c r="A6" s="168"/>
      <c r="B6" s="173"/>
      <c r="C6" s="33" t="s">
        <v>40</v>
      </c>
      <c r="D6" s="34"/>
      <c r="E6" s="35"/>
      <c r="F6" s="29">
        <f>D6*E6</f>
        <v>0</v>
      </c>
      <c r="G6" s="29"/>
      <c r="H6" s="31">
        <f>F6*G6</f>
        <v>0</v>
      </c>
      <c r="I6" s="32"/>
      <c r="J6" s="207" t="s">
        <v>32</v>
      </c>
      <c r="K6" s="208"/>
      <c r="L6" s="208"/>
      <c r="M6" s="191"/>
      <c r="N6" s="172"/>
    </row>
    <row r="7" spans="1:73" ht="12.75" customHeight="1" x14ac:dyDescent="0.2">
      <c r="A7" s="168"/>
      <c r="B7" s="173"/>
      <c r="C7" s="33"/>
      <c r="D7" s="36"/>
      <c r="E7" s="37"/>
      <c r="F7" s="29"/>
      <c r="G7" s="29"/>
      <c r="H7" s="31"/>
      <c r="I7" s="32"/>
      <c r="J7" s="207"/>
      <c r="K7" s="208"/>
      <c r="L7" s="208"/>
      <c r="M7" s="191"/>
      <c r="N7" s="172"/>
    </row>
    <row r="8" spans="1:73" ht="16" x14ac:dyDescent="0.2">
      <c r="A8" s="168"/>
      <c r="B8" s="173"/>
      <c r="C8" s="38" t="s">
        <v>34</v>
      </c>
      <c r="D8" s="28">
        <f>D9+D10</f>
        <v>0</v>
      </c>
      <c r="E8" s="37"/>
      <c r="F8" s="30">
        <f>F9+F10</f>
        <v>0</v>
      </c>
      <c r="G8" s="29"/>
      <c r="H8" s="31"/>
      <c r="I8" s="32"/>
      <c r="J8" s="192" t="s">
        <v>41</v>
      </c>
      <c r="K8" s="39" t="s">
        <v>16</v>
      </c>
      <c r="L8" s="198" t="s">
        <v>31</v>
      </c>
      <c r="M8" s="199" t="s">
        <v>118</v>
      </c>
      <c r="N8" s="172"/>
    </row>
    <row r="9" spans="1:73" ht="16" x14ac:dyDescent="0.2">
      <c r="A9" s="168"/>
      <c r="B9" s="173"/>
      <c r="C9" s="33" t="s">
        <v>56</v>
      </c>
      <c r="D9" s="34"/>
      <c r="E9" s="35"/>
      <c r="F9" s="29">
        <f>D9*E9</f>
        <v>0</v>
      </c>
      <c r="G9" s="40"/>
      <c r="H9" s="31">
        <f>F9*G9</f>
        <v>0</v>
      </c>
      <c r="I9" s="32"/>
      <c r="J9" s="193" t="s">
        <v>35</v>
      </c>
      <c r="K9" s="40">
        <v>400</v>
      </c>
      <c r="L9" s="40">
        <v>350</v>
      </c>
      <c r="M9" s="194" t="s">
        <v>119</v>
      </c>
      <c r="N9" s="175"/>
    </row>
    <row r="10" spans="1:73" ht="16" x14ac:dyDescent="0.2">
      <c r="A10" s="168"/>
      <c r="B10" s="173"/>
      <c r="C10" s="33" t="s">
        <v>57</v>
      </c>
      <c r="D10" s="34"/>
      <c r="E10" s="35"/>
      <c r="F10" s="29">
        <f>D10*E10</f>
        <v>0</v>
      </c>
      <c r="G10" s="40"/>
      <c r="H10" s="31">
        <f>F10*G10</f>
        <v>0</v>
      </c>
      <c r="I10" s="32"/>
      <c r="J10" s="193" t="s">
        <v>127</v>
      </c>
      <c r="K10" s="40">
        <v>1700</v>
      </c>
      <c r="L10" s="40">
        <v>2400</v>
      </c>
      <c r="M10" s="194" t="s">
        <v>122</v>
      </c>
      <c r="N10" s="175"/>
    </row>
    <row r="11" spans="1:73" ht="16" x14ac:dyDescent="0.2">
      <c r="A11" s="168"/>
      <c r="B11" s="173"/>
      <c r="C11" s="33"/>
      <c r="D11" s="34"/>
      <c r="E11" s="35"/>
      <c r="F11" s="29"/>
      <c r="G11" s="40"/>
      <c r="H11" s="31"/>
      <c r="I11" s="32"/>
      <c r="J11" s="193" t="s">
        <v>126</v>
      </c>
      <c r="K11" s="40">
        <v>1500</v>
      </c>
      <c r="L11" s="40">
        <v>1500</v>
      </c>
      <c r="M11" s="194" t="s">
        <v>121</v>
      </c>
      <c r="N11" s="175"/>
    </row>
    <row r="12" spans="1:73" ht="16" x14ac:dyDescent="0.2">
      <c r="A12" s="168"/>
      <c r="B12" s="173"/>
      <c r="C12" s="41"/>
      <c r="D12" s="36"/>
      <c r="E12" s="37"/>
      <c r="F12" s="29"/>
      <c r="G12" s="29"/>
      <c r="H12" s="31"/>
      <c r="I12" s="32"/>
      <c r="J12" s="193" t="s">
        <v>123</v>
      </c>
      <c r="K12" s="40">
        <v>2300</v>
      </c>
      <c r="L12" s="40">
        <v>3300</v>
      </c>
      <c r="M12" s="194" t="s">
        <v>3</v>
      </c>
      <c r="N12" s="175"/>
    </row>
    <row r="13" spans="1:73" ht="16" x14ac:dyDescent="0.2">
      <c r="A13" s="168"/>
      <c r="B13" s="173"/>
      <c r="C13" s="38" t="s">
        <v>12</v>
      </c>
      <c r="D13" s="36"/>
      <c r="E13" s="29"/>
      <c r="F13" s="29"/>
      <c r="G13" s="29"/>
      <c r="H13" s="42">
        <f>H6+H9+H10</f>
        <v>0</v>
      </c>
      <c r="I13" s="32"/>
      <c r="J13" s="193" t="s">
        <v>36</v>
      </c>
      <c r="K13" s="40">
        <v>550</v>
      </c>
      <c r="L13" s="40">
        <v>850</v>
      </c>
      <c r="M13" s="194" t="s">
        <v>119</v>
      </c>
      <c r="N13" s="175"/>
    </row>
    <row r="14" spans="1:73" ht="16" x14ac:dyDescent="0.2">
      <c r="A14" s="168"/>
      <c r="B14" s="173"/>
      <c r="C14" s="43" t="s">
        <v>11</v>
      </c>
      <c r="D14" s="36"/>
      <c r="E14" s="29"/>
      <c r="F14" s="29"/>
      <c r="G14" s="29"/>
      <c r="H14" s="44">
        <v>0</v>
      </c>
      <c r="I14" s="32"/>
      <c r="J14" s="193" t="s">
        <v>42</v>
      </c>
      <c r="K14" s="40">
        <v>1300</v>
      </c>
      <c r="L14" s="40">
        <v>1550</v>
      </c>
      <c r="M14" s="194" t="s">
        <v>119</v>
      </c>
      <c r="N14" s="175"/>
    </row>
    <row r="15" spans="1:73" ht="16" x14ac:dyDescent="0.2">
      <c r="A15" s="168"/>
      <c r="B15" s="173"/>
      <c r="C15" s="38" t="s">
        <v>14</v>
      </c>
      <c r="D15" s="36"/>
      <c r="E15" s="29"/>
      <c r="F15" s="29"/>
      <c r="G15" s="29"/>
      <c r="H15" s="45">
        <f>H13+H14</f>
        <v>0</v>
      </c>
      <c r="I15" s="32"/>
      <c r="J15" s="193" t="s">
        <v>37</v>
      </c>
      <c r="K15" s="40">
        <v>1100</v>
      </c>
      <c r="L15" s="40">
        <v>1000</v>
      </c>
      <c r="M15" s="194" t="s">
        <v>119</v>
      </c>
      <c r="N15" s="175"/>
    </row>
    <row r="16" spans="1:73" s="178" customFormat="1" ht="16" x14ac:dyDescent="0.2">
      <c r="A16" s="168"/>
      <c r="B16" s="173"/>
      <c r="C16" s="46"/>
      <c r="D16" s="47"/>
      <c r="E16" s="48"/>
      <c r="F16" s="48"/>
      <c r="G16" s="48"/>
      <c r="H16" s="49"/>
      <c r="I16" s="32"/>
      <c r="J16" s="195" t="s">
        <v>38</v>
      </c>
      <c r="K16" s="40">
        <v>1250</v>
      </c>
      <c r="L16" s="40">
        <v>1650</v>
      </c>
      <c r="M16" s="194" t="s">
        <v>119</v>
      </c>
      <c r="N16" s="176"/>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77"/>
      <c r="BS16" s="177"/>
      <c r="BT16" s="177"/>
      <c r="BU16" s="177"/>
    </row>
    <row r="17" spans="1:14" ht="16" x14ac:dyDescent="0.2">
      <c r="A17" s="168"/>
      <c r="B17" s="173"/>
      <c r="C17" s="43"/>
      <c r="D17" s="56"/>
      <c r="E17" s="57"/>
      <c r="F17" s="57"/>
      <c r="G17" s="57"/>
      <c r="H17" s="140"/>
      <c r="I17" s="32"/>
      <c r="J17" s="195" t="s">
        <v>124</v>
      </c>
      <c r="K17" s="40">
        <v>1500</v>
      </c>
      <c r="L17" s="40">
        <v>1950</v>
      </c>
      <c r="M17" s="194" t="s">
        <v>119</v>
      </c>
      <c r="N17" s="176"/>
    </row>
    <row r="18" spans="1:14" ht="16" x14ac:dyDescent="0.2">
      <c r="A18" s="168"/>
      <c r="B18" s="173"/>
      <c r="C18" s="50"/>
      <c r="D18" s="51"/>
      <c r="E18" s="52"/>
      <c r="F18" s="52"/>
      <c r="G18" s="52"/>
      <c r="H18" s="53"/>
      <c r="I18" s="32"/>
      <c r="J18" s="196" t="s">
        <v>125</v>
      </c>
      <c r="K18" s="197">
        <v>350</v>
      </c>
      <c r="L18" s="197">
        <v>300</v>
      </c>
      <c r="M18" s="194" t="s">
        <v>119</v>
      </c>
      <c r="N18" s="176"/>
    </row>
    <row r="19" spans="1:14" ht="16" x14ac:dyDescent="0.2">
      <c r="A19" s="168"/>
      <c r="B19" s="173"/>
      <c r="C19" s="38" t="s">
        <v>9</v>
      </c>
      <c r="D19" s="28">
        <f>D20</f>
        <v>0</v>
      </c>
      <c r="E19" s="29"/>
      <c r="F19" s="30">
        <f>F20</f>
        <v>0</v>
      </c>
      <c r="G19" s="29"/>
      <c r="H19" s="31"/>
      <c r="I19" s="32"/>
      <c r="J19" s="92" t="s">
        <v>50</v>
      </c>
      <c r="K19" s="92"/>
      <c r="L19" s="92"/>
      <c r="M19" s="92"/>
      <c r="N19" s="179"/>
    </row>
    <row r="20" spans="1:14" ht="16" x14ac:dyDescent="0.2">
      <c r="A20" s="168"/>
      <c r="B20" s="173"/>
      <c r="C20" s="33" t="s">
        <v>40</v>
      </c>
      <c r="D20" s="34"/>
      <c r="E20" s="35"/>
      <c r="F20" s="29">
        <f>D20*E20</f>
        <v>0</v>
      </c>
      <c r="G20" s="29"/>
      <c r="H20" s="31">
        <f>F20*G23</f>
        <v>0</v>
      </c>
      <c r="I20" s="32"/>
      <c r="J20" s="154" t="s">
        <v>120</v>
      </c>
      <c r="N20" s="149"/>
    </row>
    <row r="21" spans="1:14" ht="15" x14ac:dyDescent="0.2">
      <c r="A21" s="168"/>
      <c r="B21" s="173"/>
      <c r="C21" s="33"/>
      <c r="D21" s="36"/>
      <c r="E21" s="37"/>
      <c r="F21" s="29"/>
      <c r="G21" s="29"/>
      <c r="H21" s="31"/>
      <c r="I21" s="32"/>
      <c r="J21" s="26"/>
      <c r="K21" s="26"/>
      <c r="L21" s="26"/>
      <c r="M21" s="26"/>
      <c r="N21" s="149"/>
    </row>
    <row r="22" spans="1:14" ht="16" x14ac:dyDescent="0.2">
      <c r="A22" s="168"/>
      <c r="B22" s="173"/>
      <c r="C22" s="38" t="s">
        <v>58</v>
      </c>
      <c r="D22" s="28">
        <f>D23+D24</f>
        <v>0</v>
      </c>
      <c r="E22" s="37"/>
      <c r="F22" s="30">
        <f>F23+F24</f>
        <v>0</v>
      </c>
      <c r="G22" s="29"/>
      <c r="H22" s="31"/>
      <c r="I22" s="32"/>
      <c r="J22" s="26"/>
      <c r="K22" s="26"/>
      <c r="L22" s="26"/>
      <c r="M22" s="26"/>
      <c r="N22" s="149"/>
    </row>
    <row r="23" spans="1:14" ht="16" x14ac:dyDescent="0.2">
      <c r="A23" s="168"/>
      <c r="B23" s="173"/>
      <c r="C23" s="33" t="s">
        <v>56</v>
      </c>
      <c r="D23" s="34"/>
      <c r="E23" s="35"/>
      <c r="F23" s="29">
        <f>D23*E23</f>
        <v>0</v>
      </c>
      <c r="G23" s="40"/>
      <c r="H23" s="31">
        <f>F23*G23</f>
        <v>0</v>
      </c>
      <c r="I23" s="32"/>
      <c r="J23" s="26"/>
      <c r="K23" s="26"/>
      <c r="L23" s="26"/>
      <c r="M23" s="26"/>
      <c r="N23" s="149"/>
    </row>
    <row r="24" spans="1:14" ht="16" x14ac:dyDescent="0.2">
      <c r="A24" s="168"/>
      <c r="B24" s="173"/>
      <c r="C24" s="33" t="s">
        <v>57</v>
      </c>
      <c r="D24" s="34"/>
      <c r="E24" s="35"/>
      <c r="F24" s="29">
        <f>D24*E24</f>
        <v>0</v>
      </c>
      <c r="G24" s="40"/>
      <c r="H24" s="31">
        <f>F24*G24</f>
        <v>0</v>
      </c>
      <c r="I24" s="32"/>
      <c r="J24" s="26"/>
      <c r="K24" s="26"/>
      <c r="L24" s="26"/>
      <c r="M24" s="26"/>
      <c r="N24" s="149"/>
    </row>
    <row r="25" spans="1:14" ht="15" x14ac:dyDescent="0.2">
      <c r="A25" s="168"/>
      <c r="B25" s="173"/>
      <c r="C25" s="41"/>
      <c r="D25" s="36"/>
      <c r="E25" s="29"/>
      <c r="F25" s="29"/>
      <c r="G25" s="29"/>
      <c r="H25" s="31"/>
      <c r="I25" s="32"/>
      <c r="J25" s="26"/>
      <c r="K25" s="26"/>
      <c r="L25" s="26"/>
      <c r="M25" s="26"/>
      <c r="N25" s="149"/>
    </row>
    <row r="26" spans="1:14" ht="15" x14ac:dyDescent="0.2">
      <c r="A26" s="168"/>
      <c r="B26" s="173"/>
      <c r="C26" s="54" t="s">
        <v>13</v>
      </c>
      <c r="D26" s="36"/>
      <c r="E26" s="29"/>
      <c r="F26" s="29"/>
      <c r="G26" s="29"/>
      <c r="H26" s="42">
        <f>H20+H23+H24</f>
        <v>0</v>
      </c>
      <c r="I26" s="32"/>
      <c r="J26" s="26"/>
      <c r="K26" s="26"/>
      <c r="L26" s="26"/>
      <c r="M26" s="26"/>
      <c r="N26" s="149"/>
    </row>
    <row r="27" spans="1:14" ht="15" x14ac:dyDescent="0.2">
      <c r="A27" s="168"/>
      <c r="B27" s="173"/>
      <c r="C27" s="43" t="s">
        <v>10</v>
      </c>
      <c r="D27" s="36"/>
      <c r="E27" s="29"/>
      <c r="F27" s="29"/>
      <c r="G27" s="29"/>
      <c r="H27" s="44"/>
      <c r="I27" s="32"/>
      <c r="J27" s="26"/>
      <c r="K27" s="26"/>
      <c r="L27" s="26"/>
      <c r="M27" s="26"/>
      <c r="N27" s="149"/>
    </row>
    <row r="28" spans="1:14" ht="16" x14ac:dyDescent="0.2">
      <c r="A28" s="168"/>
      <c r="B28" s="173"/>
      <c r="C28" s="38" t="s">
        <v>46</v>
      </c>
      <c r="D28" s="36"/>
      <c r="E28" s="29"/>
      <c r="F28" s="29"/>
      <c r="G28" s="29"/>
      <c r="H28" s="55">
        <f>H26+H27</f>
        <v>0</v>
      </c>
      <c r="I28" s="32"/>
      <c r="J28" s="26"/>
      <c r="K28" s="26"/>
      <c r="L28" s="26"/>
      <c r="M28" s="26"/>
      <c r="N28" s="149"/>
    </row>
    <row r="29" spans="1:14" ht="15" x14ac:dyDescent="0.2">
      <c r="A29" s="168"/>
      <c r="B29" s="173"/>
      <c r="C29" s="43"/>
      <c r="D29" s="56"/>
      <c r="E29" s="57"/>
      <c r="F29" s="57"/>
      <c r="G29" s="57"/>
      <c r="H29" s="58"/>
      <c r="I29" s="32"/>
      <c r="J29" s="26"/>
      <c r="K29" s="26"/>
      <c r="L29" s="26"/>
      <c r="M29" s="26"/>
      <c r="N29" s="149"/>
    </row>
    <row r="30" spans="1:14" ht="15" x14ac:dyDescent="0.2">
      <c r="A30" s="168"/>
      <c r="B30" s="173"/>
      <c r="C30" s="59" t="s">
        <v>115</v>
      </c>
      <c r="D30" s="60"/>
      <c r="E30" s="61"/>
      <c r="F30" s="61"/>
      <c r="G30" s="61"/>
      <c r="H30" s="55">
        <f>H13+H26</f>
        <v>0</v>
      </c>
      <c r="I30" s="32"/>
      <c r="J30" s="26"/>
      <c r="K30" s="26"/>
      <c r="L30" s="26"/>
      <c r="M30" s="26"/>
      <c r="N30" s="149"/>
    </row>
    <row r="31" spans="1:14" ht="15" x14ac:dyDescent="0.2">
      <c r="A31" s="168"/>
      <c r="B31" s="173"/>
      <c r="C31" s="62" t="s">
        <v>47</v>
      </c>
      <c r="D31" s="63"/>
      <c r="E31" s="64"/>
      <c r="F31" s="64"/>
      <c r="G31" s="64"/>
      <c r="H31" s="65">
        <f>H15+H28</f>
        <v>0</v>
      </c>
      <c r="I31" s="32"/>
      <c r="J31" s="26"/>
      <c r="K31" s="26"/>
      <c r="L31" s="26"/>
      <c r="M31" s="26"/>
      <c r="N31" s="149"/>
    </row>
    <row r="32" spans="1:14" ht="15" x14ac:dyDescent="0.2">
      <c r="A32" s="168"/>
      <c r="B32" s="19"/>
      <c r="C32" s="20" t="s">
        <v>55</v>
      </c>
      <c r="D32" s="21"/>
      <c r="E32" s="21"/>
      <c r="F32" s="21"/>
      <c r="G32" s="21"/>
      <c r="H32" s="66"/>
      <c r="I32" s="32"/>
      <c r="J32" s="26"/>
      <c r="K32" s="26"/>
      <c r="L32" s="26"/>
      <c r="M32" s="26"/>
      <c r="N32" s="149"/>
    </row>
    <row r="33" spans="1:14" ht="15" x14ac:dyDescent="0.2">
      <c r="A33" s="168"/>
      <c r="B33" s="19"/>
      <c r="C33" s="67"/>
      <c r="D33" s="68"/>
      <c r="E33" s="68"/>
      <c r="F33" s="68"/>
      <c r="G33" s="68"/>
      <c r="H33" s="68"/>
      <c r="I33" s="32"/>
      <c r="J33" s="26"/>
      <c r="K33" s="26"/>
      <c r="L33" s="26"/>
      <c r="M33" s="26"/>
      <c r="N33" s="149"/>
    </row>
    <row r="34" spans="1:14" ht="16" x14ac:dyDescent="0.2">
      <c r="A34" s="168"/>
      <c r="B34" s="19"/>
      <c r="C34" s="171" t="s">
        <v>78</v>
      </c>
      <c r="D34" s="69"/>
      <c r="E34" s="69"/>
      <c r="F34" s="68"/>
      <c r="G34" s="68"/>
      <c r="H34" s="68"/>
      <c r="I34" s="32"/>
      <c r="J34" s="26"/>
      <c r="K34" s="26"/>
      <c r="L34" s="26"/>
      <c r="M34" s="26"/>
      <c r="N34" s="149"/>
    </row>
    <row r="35" spans="1:14" ht="15" x14ac:dyDescent="0.2">
      <c r="A35" s="168"/>
      <c r="B35" s="19"/>
      <c r="C35" s="86" t="s">
        <v>22</v>
      </c>
      <c r="D35" s="70"/>
      <c r="E35" s="70"/>
      <c r="F35" s="70"/>
      <c r="G35" s="71">
        <f>F5+F19</f>
        <v>0</v>
      </c>
      <c r="H35" s="68"/>
      <c r="I35" s="32"/>
      <c r="J35" s="26"/>
      <c r="K35" s="26"/>
      <c r="L35" s="26"/>
      <c r="M35" s="26"/>
      <c r="N35" s="149"/>
    </row>
    <row r="36" spans="1:14" ht="15" x14ac:dyDescent="0.2">
      <c r="A36" s="168"/>
      <c r="B36" s="19"/>
      <c r="C36" s="87" t="s">
        <v>18</v>
      </c>
      <c r="D36" s="73"/>
      <c r="E36" s="73"/>
      <c r="F36" s="73"/>
      <c r="G36" s="74">
        <f>F8+F22</f>
        <v>0</v>
      </c>
      <c r="H36" s="26"/>
      <c r="I36" s="32"/>
      <c r="J36" s="26"/>
      <c r="K36" s="26"/>
      <c r="L36" s="26"/>
      <c r="M36" s="26"/>
      <c r="N36" s="149"/>
    </row>
    <row r="37" spans="1:14" ht="15" x14ac:dyDescent="0.2">
      <c r="A37" s="168"/>
      <c r="B37" s="19"/>
      <c r="C37" s="87" t="s">
        <v>19</v>
      </c>
      <c r="D37" s="73"/>
      <c r="E37" s="73"/>
      <c r="F37" s="73"/>
      <c r="G37" s="74">
        <f>H31</f>
        <v>0</v>
      </c>
      <c r="H37" s="26"/>
      <c r="I37" s="32"/>
      <c r="J37" s="26"/>
      <c r="K37" s="26"/>
      <c r="L37" s="26"/>
      <c r="M37" s="26"/>
      <c r="N37" s="149"/>
    </row>
    <row r="38" spans="1:14" ht="15" x14ac:dyDescent="0.2">
      <c r="A38" s="168"/>
      <c r="B38" s="19"/>
      <c r="C38" s="88" t="s">
        <v>51</v>
      </c>
      <c r="D38" s="32"/>
      <c r="E38" s="32"/>
      <c r="F38" s="32"/>
      <c r="G38" s="75">
        <f>H28</f>
        <v>0</v>
      </c>
      <c r="H38" s="26"/>
      <c r="I38" s="32"/>
      <c r="J38" s="26"/>
      <c r="K38" s="26"/>
      <c r="L38" s="26"/>
      <c r="M38" s="26"/>
      <c r="N38" s="149"/>
    </row>
    <row r="39" spans="1:14" ht="15" x14ac:dyDescent="0.2">
      <c r="A39" s="168"/>
      <c r="B39" s="19"/>
      <c r="C39" s="88" t="s">
        <v>52</v>
      </c>
      <c r="D39" s="76"/>
      <c r="E39" s="32"/>
      <c r="F39" s="32"/>
      <c r="G39" s="77" t="e">
        <f>G38/G37</f>
        <v>#DIV/0!</v>
      </c>
      <c r="H39" s="26"/>
      <c r="I39" s="32"/>
      <c r="J39" s="26"/>
      <c r="K39" s="26"/>
      <c r="L39" s="26"/>
      <c r="M39" s="26"/>
      <c r="N39" s="149"/>
    </row>
    <row r="40" spans="1:14" ht="15" x14ac:dyDescent="0.2">
      <c r="A40" s="168"/>
      <c r="B40" s="19"/>
      <c r="C40" s="205" t="s">
        <v>20</v>
      </c>
      <c r="D40" s="32" t="s">
        <v>66</v>
      </c>
      <c r="E40" s="73"/>
      <c r="F40" s="73"/>
      <c r="G40" s="78">
        <f>(H28*0.00000058)+(H15*0.00000058)</f>
        <v>0</v>
      </c>
      <c r="H40" s="26"/>
      <c r="I40" s="32"/>
      <c r="J40" s="26"/>
      <c r="K40" s="26"/>
      <c r="L40" s="26"/>
      <c r="M40" s="26"/>
      <c r="N40" s="149"/>
    </row>
    <row r="41" spans="1:14" ht="15" x14ac:dyDescent="0.2">
      <c r="A41" s="168"/>
      <c r="B41" s="19"/>
      <c r="C41" s="206"/>
      <c r="D41" s="79" t="s">
        <v>74</v>
      </c>
      <c r="E41" s="76"/>
      <c r="F41" s="76"/>
      <c r="G41" s="80">
        <f>(H28*0.00000096)</f>
        <v>0</v>
      </c>
      <c r="H41" s="26"/>
      <c r="I41" s="32"/>
      <c r="J41" s="26"/>
      <c r="K41" s="26"/>
      <c r="L41" s="26"/>
      <c r="M41" s="26"/>
      <c r="N41" s="149"/>
    </row>
    <row r="42" spans="1:14" ht="15" x14ac:dyDescent="0.2">
      <c r="A42" s="168"/>
      <c r="B42" s="19"/>
      <c r="C42" s="89"/>
      <c r="D42" s="32" t="s">
        <v>65</v>
      </c>
      <c r="E42" s="32"/>
      <c r="F42" s="32"/>
      <c r="G42" s="81">
        <f>(H28*0.22)+(H15*0.22)</f>
        <v>0</v>
      </c>
      <c r="H42" s="26"/>
      <c r="I42" s="32"/>
      <c r="J42" s="26"/>
      <c r="K42" s="26"/>
      <c r="L42" s="26"/>
      <c r="M42" s="26"/>
      <c r="N42" s="149"/>
    </row>
    <row r="43" spans="1:14" ht="15" x14ac:dyDescent="0.2">
      <c r="A43" s="168"/>
      <c r="B43" s="19"/>
      <c r="C43" s="90" t="s">
        <v>53</v>
      </c>
      <c r="D43" s="82" t="s">
        <v>68</v>
      </c>
      <c r="E43" s="32"/>
      <c r="F43" s="32"/>
      <c r="G43" s="81">
        <f>(H28*0.04)+(H15*0.04)</f>
        <v>0</v>
      </c>
      <c r="H43" s="26"/>
      <c r="I43" s="32"/>
      <c r="J43" s="26"/>
      <c r="K43" s="26"/>
      <c r="L43" s="26"/>
      <c r="M43" s="26"/>
      <c r="N43" s="149"/>
    </row>
    <row r="44" spans="1:14" ht="15" x14ac:dyDescent="0.2">
      <c r="A44" s="168"/>
      <c r="B44" s="19"/>
      <c r="C44" s="91"/>
      <c r="D44" s="79" t="s">
        <v>74</v>
      </c>
      <c r="E44" s="76"/>
      <c r="F44" s="76"/>
      <c r="G44" s="80">
        <f>(H28*0.34)</f>
        <v>0</v>
      </c>
      <c r="H44" s="26"/>
      <c r="I44" s="32"/>
      <c r="J44" s="26"/>
      <c r="K44" s="26"/>
      <c r="L44" s="26"/>
      <c r="M44" s="26"/>
      <c r="N44" s="149"/>
    </row>
    <row r="45" spans="1:14" ht="15" x14ac:dyDescent="0.2">
      <c r="A45" s="168"/>
      <c r="B45" s="19"/>
      <c r="C45" s="203" t="s">
        <v>54</v>
      </c>
      <c r="D45" s="32" t="s">
        <v>66</v>
      </c>
      <c r="E45" s="32"/>
      <c r="F45" s="32"/>
      <c r="G45" s="78">
        <f>(H28*0.26)+(H15*0.26)</f>
        <v>0</v>
      </c>
      <c r="H45" s="26"/>
      <c r="I45" s="32"/>
      <c r="J45" s="26"/>
      <c r="K45" s="26"/>
      <c r="L45" s="26"/>
      <c r="M45" s="26"/>
      <c r="N45" s="149"/>
    </row>
    <row r="46" spans="1:14" ht="15" x14ac:dyDescent="0.2">
      <c r="A46" s="168"/>
      <c r="B46" s="19"/>
      <c r="C46" s="204"/>
      <c r="D46" s="83" t="s">
        <v>74</v>
      </c>
      <c r="E46" s="84"/>
      <c r="F46" s="84"/>
      <c r="G46" s="85">
        <f>(H28*0.51)</f>
        <v>0</v>
      </c>
      <c r="H46" s="26"/>
      <c r="I46" s="32"/>
      <c r="J46" s="26"/>
      <c r="K46" s="26"/>
      <c r="L46" s="26"/>
      <c r="M46" s="26"/>
      <c r="N46" s="149"/>
    </row>
    <row r="47" spans="1:14" x14ac:dyDescent="0.2">
      <c r="A47" s="168"/>
      <c r="B47" s="19"/>
      <c r="C47" s="20" t="s">
        <v>64</v>
      </c>
      <c r="D47" s="20"/>
      <c r="E47" s="20"/>
      <c r="F47" s="20"/>
      <c r="G47" s="20"/>
      <c r="H47" s="20"/>
      <c r="N47" s="149"/>
    </row>
    <row r="48" spans="1:14" x14ac:dyDescent="0.2">
      <c r="A48" s="168"/>
      <c r="B48" s="19"/>
      <c r="C48" s="20" t="s">
        <v>63</v>
      </c>
      <c r="D48" s="20"/>
      <c r="E48" s="20"/>
      <c r="F48" s="20"/>
      <c r="G48" s="20"/>
      <c r="H48" s="20"/>
      <c r="N48" s="149"/>
    </row>
    <row r="49" spans="1:14" x14ac:dyDescent="0.2">
      <c r="A49" s="168"/>
      <c r="B49" s="19"/>
      <c r="C49" s="20" t="s">
        <v>67</v>
      </c>
      <c r="D49" s="20"/>
      <c r="E49" s="20"/>
      <c r="F49" s="20"/>
      <c r="G49" s="20"/>
      <c r="H49" s="20"/>
      <c r="N49" s="149"/>
    </row>
    <row r="50" spans="1:14" x14ac:dyDescent="0.2">
      <c r="A50" s="168"/>
      <c r="B50" s="24"/>
      <c r="C50" s="23"/>
      <c r="D50" s="23"/>
      <c r="E50" s="23"/>
      <c r="F50" s="23"/>
      <c r="G50" s="23"/>
      <c r="H50" s="23"/>
      <c r="I50" s="24"/>
      <c r="J50" s="23"/>
      <c r="K50" s="23"/>
      <c r="L50" s="23"/>
      <c r="M50" s="23"/>
      <c r="N50" s="180"/>
    </row>
    <row r="51" spans="1:14" s="151" customFormat="1" x14ac:dyDescent="0.2"/>
    <row r="52" spans="1:14" s="151" customFormat="1" x14ac:dyDescent="0.2"/>
    <row r="53" spans="1:14" s="151" customFormat="1" x14ac:dyDescent="0.2"/>
    <row r="54" spans="1:14" s="151" customFormat="1" x14ac:dyDescent="0.2"/>
    <row r="55" spans="1:14" s="151" customFormat="1" x14ac:dyDescent="0.2"/>
    <row r="56" spans="1:14" s="151" customFormat="1" x14ac:dyDescent="0.2"/>
    <row r="57" spans="1:14" s="151" customFormat="1" x14ac:dyDescent="0.2"/>
    <row r="58" spans="1:14" s="151" customFormat="1" x14ac:dyDescent="0.2"/>
    <row r="59" spans="1:14" s="151" customFormat="1" x14ac:dyDescent="0.2"/>
    <row r="60" spans="1:14" s="151" customFormat="1" x14ac:dyDescent="0.2"/>
    <row r="61" spans="1:14" s="151" customFormat="1" x14ac:dyDescent="0.2"/>
    <row r="62" spans="1:14" s="151" customFormat="1" x14ac:dyDescent="0.2"/>
    <row r="63" spans="1:14" s="151" customFormat="1" x14ac:dyDescent="0.2"/>
    <row r="64" spans="1:14" s="151" customFormat="1" x14ac:dyDescent="0.2"/>
    <row r="65" s="151" customFormat="1" x14ac:dyDescent="0.2"/>
    <row r="66" s="151" customFormat="1" x14ac:dyDescent="0.2"/>
    <row r="67" s="151" customFormat="1" x14ac:dyDescent="0.2"/>
    <row r="68" s="151" customFormat="1" x14ac:dyDescent="0.2"/>
    <row r="69" s="151" customFormat="1" x14ac:dyDescent="0.2"/>
    <row r="70" s="151" customFormat="1" x14ac:dyDescent="0.2"/>
    <row r="71" s="151" customFormat="1" x14ac:dyDescent="0.2"/>
    <row r="72" s="151" customFormat="1" x14ac:dyDescent="0.2"/>
    <row r="73" s="151" customFormat="1" x14ac:dyDescent="0.2"/>
    <row r="74" s="151" customFormat="1" x14ac:dyDescent="0.2"/>
    <row r="75" s="151" customFormat="1" x14ac:dyDescent="0.2"/>
    <row r="76" s="151" customFormat="1" x14ac:dyDescent="0.2"/>
    <row r="77" s="151" customFormat="1" x14ac:dyDescent="0.2"/>
    <row r="78" s="151" customFormat="1" x14ac:dyDescent="0.2"/>
    <row r="79" s="151" customFormat="1" x14ac:dyDescent="0.2"/>
    <row r="80" s="151" customFormat="1" x14ac:dyDescent="0.2"/>
    <row r="81" s="151" customFormat="1" x14ac:dyDescent="0.2"/>
    <row r="82" s="151" customFormat="1" x14ac:dyDescent="0.2"/>
    <row r="83" s="151" customFormat="1" x14ac:dyDescent="0.2"/>
    <row r="84" s="151" customFormat="1" x14ac:dyDescent="0.2"/>
    <row r="85" s="151" customFormat="1" x14ac:dyDescent="0.2"/>
    <row r="86" s="151" customFormat="1" x14ac:dyDescent="0.2"/>
    <row r="87" s="151" customFormat="1" x14ac:dyDescent="0.2"/>
    <row r="88" s="151" customFormat="1" x14ac:dyDescent="0.2"/>
    <row r="89" s="151" customFormat="1" x14ac:dyDescent="0.2"/>
    <row r="90" s="151" customFormat="1" x14ac:dyDescent="0.2"/>
    <row r="91" s="151" customFormat="1" x14ac:dyDescent="0.2"/>
    <row r="92" s="151" customFormat="1" x14ac:dyDescent="0.2"/>
    <row r="93" s="151" customFormat="1" x14ac:dyDescent="0.2"/>
    <row r="94" s="151" customFormat="1" x14ac:dyDescent="0.2"/>
    <row r="95" s="151" customFormat="1" x14ac:dyDescent="0.2"/>
    <row r="96" s="151" customFormat="1" x14ac:dyDescent="0.2"/>
    <row r="97" s="151" customFormat="1" x14ac:dyDescent="0.2"/>
    <row r="98" s="151" customFormat="1" x14ac:dyDescent="0.2"/>
    <row r="99" s="151" customFormat="1" x14ac:dyDescent="0.2"/>
    <row r="100" s="151" customFormat="1" x14ac:dyDescent="0.2"/>
    <row r="101" s="151" customFormat="1" x14ac:dyDescent="0.2"/>
    <row r="102" s="151" customFormat="1" x14ac:dyDescent="0.2"/>
    <row r="103" s="151" customFormat="1" x14ac:dyDescent="0.2"/>
    <row r="104" s="151" customFormat="1" x14ac:dyDescent="0.2"/>
    <row r="105" s="151" customFormat="1" x14ac:dyDescent="0.2"/>
    <row r="106" s="151" customFormat="1" x14ac:dyDescent="0.2"/>
    <row r="107" s="151" customFormat="1" x14ac:dyDescent="0.2"/>
    <row r="108" s="151" customFormat="1" x14ac:dyDescent="0.2"/>
    <row r="109" s="151" customFormat="1" x14ac:dyDescent="0.2"/>
    <row r="110" s="151" customFormat="1" x14ac:dyDescent="0.2"/>
    <row r="111" s="151" customFormat="1" x14ac:dyDescent="0.2"/>
    <row r="112" s="151" customFormat="1" x14ac:dyDescent="0.2"/>
    <row r="113" s="151" customFormat="1" x14ac:dyDescent="0.2"/>
    <row r="114" s="151" customFormat="1" x14ac:dyDescent="0.2"/>
    <row r="115" s="151" customFormat="1" x14ac:dyDescent="0.2"/>
    <row r="116" s="151" customFormat="1" x14ac:dyDescent="0.2"/>
    <row r="117" s="151" customFormat="1" x14ac:dyDescent="0.2"/>
    <row r="118" s="151" customFormat="1" x14ac:dyDescent="0.2"/>
    <row r="119" s="151" customFormat="1" x14ac:dyDescent="0.2"/>
    <row r="120" s="151" customFormat="1" x14ac:dyDescent="0.2"/>
    <row r="121" s="151" customFormat="1" x14ac:dyDescent="0.2"/>
    <row r="122" s="151" customFormat="1" x14ac:dyDescent="0.2"/>
    <row r="123" s="151" customFormat="1" x14ac:dyDescent="0.2"/>
    <row r="124" s="151" customFormat="1" x14ac:dyDescent="0.2"/>
    <row r="125" s="151" customFormat="1" x14ac:dyDescent="0.2"/>
    <row r="126" s="151" customFormat="1" x14ac:dyDescent="0.2"/>
    <row r="127" s="151" customFormat="1" x14ac:dyDescent="0.2"/>
    <row r="128" s="151" customFormat="1" x14ac:dyDescent="0.2"/>
    <row r="129" s="151" customFormat="1" x14ac:dyDescent="0.2"/>
    <row r="130" s="151" customFormat="1" x14ac:dyDescent="0.2"/>
    <row r="131" s="151" customFormat="1" x14ac:dyDescent="0.2"/>
    <row r="132" s="151" customFormat="1" x14ac:dyDescent="0.2"/>
    <row r="133" s="151" customFormat="1" x14ac:dyDescent="0.2"/>
    <row r="134" s="151" customFormat="1" x14ac:dyDescent="0.2"/>
    <row r="135" s="151" customFormat="1" x14ac:dyDescent="0.2"/>
    <row r="136" s="151" customFormat="1" x14ac:dyDescent="0.2"/>
    <row r="137" s="151" customFormat="1" x14ac:dyDescent="0.2"/>
    <row r="138" s="151" customFormat="1" x14ac:dyDescent="0.2"/>
    <row r="139" s="151" customFormat="1" x14ac:dyDescent="0.2"/>
    <row r="140" s="151" customFormat="1" x14ac:dyDescent="0.2"/>
    <row r="141" s="151" customFormat="1" x14ac:dyDescent="0.2"/>
    <row r="142" s="151" customFormat="1" x14ac:dyDescent="0.2"/>
    <row r="143" s="151" customFormat="1" x14ac:dyDescent="0.2"/>
    <row r="144" s="151" customFormat="1" x14ac:dyDescent="0.2"/>
    <row r="145" s="151" customFormat="1" x14ac:dyDescent="0.2"/>
    <row r="146" s="151" customFormat="1" x14ac:dyDescent="0.2"/>
    <row r="147" s="151" customFormat="1" x14ac:dyDescent="0.2"/>
    <row r="148" s="151" customFormat="1" x14ac:dyDescent="0.2"/>
    <row r="149" s="151" customFormat="1" x14ac:dyDescent="0.2"/>
    <row r="150" s="151" customFormat="1" x14ac:dyDescent="0.2"/>
    <row r="151" s="151" customFormat="1" x14ac:dyDescent="0.2"/>
    <row r="152" s="151" customFormat="1" x14ac:dyDescent="0.2"/>
    <row r="153" s="151" customFormat="1" x14ac:dyDescent="0.2"/>
    <row r="154" s="151" customFormat="1" x14ac:dyDescent="0.2"/>
    <row r="155" s="151" customFormat="1" x14ac:dyDescent="0.2"/>
    <row r="156" s="151" customFormat="1" x14ac:dyDescent="0.2"/>
    <row r="157" s="151" customFormat="1" x14ac:dyDescent="0.2"/>
    <row r="158" s="151" customFormat="1" x14ac:dyDescent="0.2"/>
    <row r="159" s="151" customFormat="1" x14ac:dyDescent="0.2"/>
    <row r="160" s="151" customFormat="1" x14ac:dyDescent="0.2"/>
    <row r="161" s="151" customFormat="1" x14ac:dyDescent="0.2"/>
    <row r="162" s="151" customFormat="1" x14ac:dyDescent="0.2"/>
    <row r="163" s="151" customFormat="1" x14ac:dyDescent="0.2"/>
    <row r="164" s="151" customFormat="1" x14ac:dyDescent="0.2"/>
    <row r="165" s="151" customFormat="1" x14ac:dyDescent="0.2"/>
    <row r="166" s="151" customFormat="1" x14ac:dyDescent="0.2"/>
    <row r="167" s="151" customFormat="1" x14ac:dyDescent="0.2"/>
    <row r="168" s="151" customFormat="1" x14ac:dyDescent="0.2"/>
    <row r="169" s="151" customFormat="1" x14ac:dyDescent="0.2"/>
    <row r="170" s="151" customFormat="1" x14ac:dyDescent="0.2"/>
    <row r="171" s="151" customFormat="1" x14ac:dyDescent="0.2"/>
    <row r="172" s="151" customFormat="1" x14ac:dyDescent="0.2"/>
    <row r="173" s="151" customFormat="1" x14ac:dyDescent="0.2"/>
    <row r="174" s="151" customFormat="1" x14ac:dyDescent="0.2"/>
    <row r="175" s="151" customFormat="1" x14ac:dyDescent="0.2"/>
    <row r="176" s="151" customFormat="1" x14ac:dyDescent="0.2"/>
    <row r="177" s="151" customFormat="1" x14ac:dyDescent="0.2"/>
    <row r="178" s="151" customFormat="1" x14ac:dyDescent="0.2"/>
    <row r="179" s="151" customFormat="1" x14ac:dyDescent="0.2"/>
    <row r="180" s="151" customFormat="1" x14ac:dyDescent="0.2"/>
    <row r="181" s="151" customFormat="1" x14ac:dyDescent="0.2"/>
    <row r="182" s="151" customFormat="1" x14ac:dyDescent="0.2"/>
    <row r="183" s="151" customFormat="1" x14ac:dyDescent="0.2"/>
    <row r="184" s="151" customFormat="1" x14ac:dyDescent="0.2"/>
    <row r="185" s="151" customFormat="1" x14ac:dyDescent="0.2"/>
    <row r="186" s="151" customFormat="1" x14ac:dyDescent="0.2"/>
    <row r="187" s="151" customFormat="1" x14ac:dyDescent="0.2"/>
    <row r="188" s="151" customFormat="1" x14ac:dyDescent="0.2"/>
    <row r="189" s="151" customFormat="1" x14ac:dyDescent="0.2"/>
    <row r="190" s="151" customFormat="1" x14ac:dyDescent="0.2"/>
    <row r="191" s="151" customFormat="1" x14ac:dyDescent="0.2"/>
    <row r="192" s="151" customFormat="1" x14ac:dyDescent="0.2"/>
    <row r="193" s="151" customFormat="1" x14ac:dyDescent="0.2"/>
    <row r="194" s="151" customFormat="1" x14ac:dyDescent="0.2"/>
    <row r="195" s="151" customFormat="1" x14ac:dyDescent="0.2"/>
    <row r="196" s="151" customFormat="1" x14ac:dyDescent="0.2"/>
    <row r="197" s="151" customFormat="1" x14ac:dyDescent="0.2"/>
    <row r="198" s="151" customFormat="1" x14ac:dyDescent="0.2"/>
    <row r="199" s="151" customFormat="1" x14ac:dyDescent="0.2"/>
    <row r="200" s="151" customFormat="1" x14ac:dyDescent="0.2"/>
    <row r="201" s="151" customFormat="1" x14ac:dyDescent="0.2"/>
    <row r="202" s="151" customFormat="1" x14ac:dyDescent="0.2"/>
    <row r="203" s="151" customFormat="1" x14ac:dyDescent="0.2"/>
    <row r="204" s="151" customFormat="1" x14ac:dyDescent="0.2"/>
    <row r="205" s="151" customFormat="1" x14ac:dyDescent="0.2"/>
    <row r="206" s="151" customFormat="1" x14ac:dyDescent="0.2"/>
    <row r="207" s="151" customFormat="1" x14ac:dyDescent="0.2"/>
    <row r="208" s="151" customFormat="1" x14ac:dyDescent="0.2"/>
    <row r="209" s="151" customFormat="1" x14ac:dyDescent="0.2"/>
    <row r="210" s="151" customFormat="1" x14ac:dyDescent="0.2"/>
    <row r="211" s="151" customFormat="1" x14ac:dyDescent="0.2"/>
    <row r="212" s="151" customFormat="1" x14ac:dyDescent="0.2"/>
    <row r="213" s="151" customFormat="1" x14ac:dyDescent="0.2"/>
    <row r="214" s="151" customFormat="1" x14ac:dyDescent="0.2"/>
    <row r="215" s="151" customFormat="1" x14ac:dyDescent="0.2"/>
    <row r="216" s="151" customFormat="1" x14ac:dyDescent="0.2"/>
    <row r="217" s="151" customFormat="1" x14ac:dyDescent="0.2"/>
    <row r="218" s="151" customFormat="1" x14ac:dyDescent="0.2"/>
    <row r="219" s="151" customFormat="1" x14ac:dyDescent="0.2"/>
    <row r="220" s="151" customFormat="1" x14ac:dyDescent="0.2"/>
    <row r="221" s="151" customFormat="1" x14ac:dyDescent="0.2"/>
    <row r="222" s="151" customFormat="1" x14ac:dyDescent="0.2"/>
    <row r="223" s="151" customFormat="1" x14ac:dyDescent="0.2"/>
    <row r="224" s="151" customFormat="1" x14ac:dyDescent="0.2"/>
    <row r="225" s="151" customFormat="1" x14ac:dyDescent="0.2"/>
    <row r="226" s="151" customFormat="1" x14ac:dyDescent="0.2"/>
    <row r="227" s="151" customFormat="1" x14ac:dyDescent="0.2"/>
    <row r="228" s="151" customFormat="1" x14ac:dyDescent="0.2"/>
    <row r="229" s="151" customFormat="1" x14ac:dyDescent="0.2"/>
    <row r="230" s="151" customFormat="1" x14ac:dyDescent="0.2"/>
    <row r="231" s="151" customFormat="1" x14ac:dyDescent="0.2"/>
    <row r="232" s="151" customFormat="1" x14ac:dyDescent="0.2"/>
    <row r="233" s="151" customFormat="1" x14ac:dyDescent="0.2"/>
    <row r="234" s="151" customFormat="1" x14ac:dyDescent="0.2"/>
    <row r="235" s="151" customFormat="1" x14ac:dyDescent="0.2"/>
    <row r="236" s="151" customFormat="1" x14ac:dyDescent="0.2"/>
    <row r="237" s="151" customFormat="1" x14ac:dyDescent="0.2"/>
    <row r="238" s="151" customFormat="1" x14ac:dyDescent="0.2"/>
    <row r="239" s="151" customFormat="1" x14ac:dyDescent="0.2"/>
    <row r="240" s="151" customFormat="1" x14ac:dyDescent="0.2"/>
    <row r="241" s="151" customFormat="1" x14ac:dyDescent="0.2"/>
    <row r="242" s="151" customFormat="1" x14ac:dyDescent="0.2"/>
    <row r="243" s="151" customFormat="1" x14ac:dyDescent="0.2"/>
    <row r="244" s="151" customFormat="1" x14ac:dyDescent="0.2"/>
    <row r="245" s="151" customFormat="1" x14ac:dyDescent="0.2"/>
    <row r="246" s="151" customFormat="1" x14ac:dyDescent="0.2"/>
    <row r="247" s="151" customFormat="1" x14ac:dyDescent="0.2"/>
    <row r="248" s="151" customFormat="1" x14ac:dyDescent="0.2"/>
    <row r="249" s="151" customFormat="1" x14ac:dyDescent="0.2"/>
    <row r="250" s="151" customFormat="1" x14ac:dyDescent="0.2"/>
    <row r="251" s="151" customFormat="1" x14ac:dyDescent="0.2"/>
    <row r="252" s="151" customFormat="1" x14ac:dyDescent="0.2"/>
    <row r="253" s="151" customFormat="1" x14ac:dyDescent="0.2"/>
    <row r="254" s="151" customFormat="1" x14ac:dyDescent="0.2"/>
    <row r="255" s="151" customFormat="1" x14ac:dyDescent="0.2"/>
    <row r="256" s="151" customFormat="1" x14ac:dyDescent="0.2"/>
    <row r="257" s="151" customFormat="1" x14ac:dyDescent="0.2"/>
    <row r="258" s="151" customFormat="1" x14ac:dyDescent="0.2"/>
    <row r="259" s="151" customFormat="1" x14ac:dyDescent="0.2"/>
    <row r="260" s="151" customFormat="1" x14ac:dyDescent="0.2"/>
    <row r="261" s="151" customFormat="1" x14ac:dyDescent="0.2"/>
    <row r="262" s="151" customFormat="1" x14ac:dyDescent="0.2"/>
    <row r="263" s="151" customFormat="1" x14ac:dyDescent="0.2"/>
    <row r="264" s="151" customFormat="1" x14ac:dyDescent="0.2"/>
    <row r="265" s="151" customFormat="1" x14ac:dyDescent="0.2"/>
    <row r="266" s="151" customFormat="1" x14ac:dyDescent="0.2"/>
    <row r="267" s="151" customFormat="1" x14ac:dyDescent="0.2"/>
    <row r="268" s="151" customFormat="1" x14ac:dyDescent="0.2"/>
    <row r="269" s="151" customFormat="1" x14ac:dyDescent="0.2"/>
    <row r="270" s="151" customFormat="1" x14ac:dyDescent="0.2"/>
    <row r="271" s="151" customFormat="1" x14ac:dyDescent="0.2"/>
    <row r="272" s="151" customFormat="1" x14ac:dyDescent="0.2"/>
    <row r="273" s="151" customFormat="1" x14ac:dyDescent="0.2"/>
    <row r="274" s="151" customFormat="1" x14ac:dyDescent="0.2"/>
    <row r="275" s="151" customFormat="1" x14ac:dyDescent="0.2"/>
    <row r="276" s="151" customFormat="1" x14ac:dyDescent="0.2"/>
    <row r="277" s="151" customFormat="1" x14ac:dyDescent="0.2"/>
    <row r="278" s="151" customFormat="1" x14ac:dyDescent="0.2"/>
    <row r="279" s="151" customFormat="1" x14ac:dyDescent="0.2"/>
    <row r="280" s="151" customFormat="1" x14ac:dyDescent="0.2"/>
    <row r="281" s="151" customFormat="1" x14ac:dyDescent="0.2"/>
    <row r="282" s="151" customFormat="1" x14ac:dyDescent="0.2"/>
    <row r="283" s="151" customFormat="1" x14ac:dyDescent="0.2"/>
    <row r="284" s="151" customFormat="1" x14ac:dyDescent="0.2"/>
    <row r="285" s="151" customFormat="1" x14ac:dyDescent="0.2"/>
    <row r="286" s="151" customFormat="1" x14ac:dyDescent="0.2"/>
    <row r="287" s="151" customFormat="1" x14ac:dyDescent="0.2"/>
    <row r="288" s="151" customFormat="1" x14ac:dyDescent="0.2"/>
    <row r="289" s="151" customFormat="1" x14ac:dyDescent="0.2"/>
    <row r="290" s="151" customFormat="1" x14ac:dyDescent="0.2"/>
    <row r="291" s="151" customFormat="1" x14ac:dyDescent="0.2"/>
    <row r="292" s="151" customFormat="1" x14ac:dyDescent="0.2"/>
    <row r="293" s="151" customFormat="1" x14ac:dyDescent="0.2"/>
    <row r="294" s="151" customFormat="1" x14ac:dyDescent="0.2"/>
    <row r="295" s="151" customFormat="1" x14ac:dyDescent="0.2"/>
    <row r="296" s="151" customFormat="1" x14ac:dyDescent="0.2"/>
    <row r="297" s="151" customFormat="1" x14ac:dyDescent="0.2"/>
    <row r="298" s="151" customFormat="1" x14ac:dyDescent="0.2"/>
    <row r="299" s="151" customFormat="1" x14ac:dyDescent="0.2"/>
    <row r="300" s="151" customFormat="1" x14ac:dyDescent="0.2"/>
    <row r="301" s="151" customFormat="1" x14ac:dyDescent="0.2"/>
    <row r="302" s="151" customFormat="1" x14ac:dyDescent="0.2"/>
    <row r="303" s="151" customFormat="1" x14ac:dyDescent="0.2"/>
    <row r="304" s="151" customFormat="1" x14ac:dyDescent="0.2"/>
    <row r="305" s="151" customFormat="1" x14ac:dyDescent="0.2"/>
    <row r="306" s="151" customFormat="1" x14ac:dyDescent="0.2"/>
    <row r="307" s="151" customFormat="1" x14ac:dyDescent="0.2"/>
    <row r="308" s="151" customFormat="1" x14ac:dyDescent="0.2"/>
    <row r="309" s="151" customFormat="1" x14ac:dyDescent="0.2"/>
    <row r="310" s="151" customFormat="1" x14ac:dyDescent="0.2"/>
    <row r="311" s="151" customFormat="1" x14ac:dyDescent="0.2"/>
    <row r="312" s="151" customFormat="1" x14ac:dyDescent="0.2"/>
    <row r="313" s="151" customFormat="1" x14ac:dyDescent="0.2"/>
    <row r="314" s="151" customFormat="1" x14ac:dyDescent="0.2"/>
    <row r="315" s="151" customFormat="1" x14ac:dyDescent="0.2"/>
    <row r="316" s="151" customFormat="1" x14ac:dyDescent="0.2"/>
    <row r="317" s="151" customFormat="1" x14ac:dyDescent="0.2"/>
    <row r="318" s="151" customFormat="1" x14ac:dyDescent="0.2"/>
    <row r="319" s="151" customFormat="1" x14ac:dyDescent="0.2"/>
    <row r="320" s="151" customFormat="1" x14ac:dyDescent="0.2"/>
    <row r="321" s="151" customFormat="1" x14ac:dyDescent="0.2"/>
    <row r="322" s="151" customFormat="1" x14ac:dyDescent="0.2"/>
    <row r="323" s="151" customFormat="1" x14ac:dyDescent="0.2"/>
    <row r="324" s="151" customFormat="1" x14ac:dyDescent="0.2"/>
    <row r="325" s="151" customFormat="1" x14ac:dyDescent="0.2"/>
    <row r="326" s="151" customFormat="1" x14ac:dyDescent="0.2"/>
    <row r="327" s="151" customFormat="1" x14ac:dyDescent="0.2"/>
    <row r="328" s="151" customFormat="1" x14ac:dyDescent="0.2"/>
    <row r="329" s="151" customFormat="1" x14ac:dyDescent="0.2"/>
    <row r="330" s="151" customFormat="1" x14ac:dyDescent="0.2"/>
    <row r="331" s="151" customFormat="1" x14ac:dyDescent="0.2"/>
    <row r="332" s="151" customFormat="1" x14ac:dyDescent="0.2"/>
    <row r="333" s="151" customFormat="1" x14ac:dyDescent="0.2"/>
    <row r="334" s="151" customFormat="1" x14ac:dyDescent="0.2"/>
    <row r="335" s="151" customFormat="1" x14ac:dyDescent="0.2"/>
    <row r="336" s="151" customFormat="1" x14ac:dyDescent="0.2"/>
    <row r="337" s="151" customFormat="1" x14ac:dyDescent="0.2"/>
    <row r="338" s="151" customFormat="1" x14ac:dyDescent="0.2"/>
    <row r="339" s="151" customFormat="1" x14ac:dyDescent="0.2"/>
    <row r="340" s="151" customFormat="1" x14ac:dyDescent="0.2"/>
    <row r="341" s="151" customFormat="1" x14ac:dyDescent="0.2"/>
    <row r="342" s="151" customFormat="1" x14ac:dyDescent="0.2"/>
    <row r="343" s="151" customFormat="1" x14ac:dyDescent="0.2"/>
    <row r="344" s="151" customFormat="1" x14ac:dyDescent="0.2"/>
    <row r="345" s="151" customFormat="1" x14ac:dyDescent="0.2"/>
    <row r="346" s="151" customFormat="1" x14ac:dyDescent="0.2"/>
    <row r="347" s="151" customFormat="1" x14ac:dyDescent="0.2"/>
    <row r="348" s="151" customFormat="1" x14ac:dyDescent="0.2"/>
    <row r="349" s="151" customFormat="1" x14ac:dyDescent="0.2"/>
    <row r="350" s="151" customFormat="1" x14ac:dyDescent="0.2"/>
    <row r="351" s="151" customFormat="1" x14ac:dyDescent="0.2"/>
    <row r="352" s="151" customFormat="1" x14ac:dyDescent="0.2"/>
    <row r="353" s="151" customFormat="1" x14ac:dyDescent="0.2"/>
    <row r="354" s="151" customFormat="1" x14ac:dyDescent="0.2"/>
    <row r="355" s="151" customFormat="1" x14ac:dyDescent="0.2"/>
    <row r="356" s="151" customFormat="1" x14ac:dyDescent="0.2"/>
    <row r="357" s="151" customFormat="1" x14ac:dyDescent="0.2"/>
    <row r="358" s="151" customFormat="1" x14ac:dyDescent="0.2"/>
    <row r="359" s="151" customFormat="1" x14ac:dyDescent="0.2"/>
    <row r="360" s="151" customFormat="1" x14ac:dyDescent="0.2"/>
    <row r="361" s="151" customFormat="1" x14ac:dyDescent="0.2"/>
    <row r="362" s="151" customFormat="1" x14ac:dyDescent="0.2"/>
    <row r="363" s="151" customFormat="1" x14ac:dyDescent="0.2"/>
    <row r="364" s="151" customFormat="1" x14ac:dyDescent="0.2"/>
    <row r="365" s="151" customFormat="1" x14ac:dyDescent="0.2"/>
    <row r="366" s="151" customFormat="1" x14ac:dyDescent="0.2"/>
    <row r="367" s="151" customFormat="1" x14ac:dyDescent="0.2"/>
    <row r="368" s="151" customFormat="1" x14ac:dyDescent="0.2"/>
    <row r="369" s="151" customFormat="1" x14ac:dyDescent="0.2"/>
    <row r="370" s="151" customFormat="1" x14ac:dyDescent="0.2"/>
    <row r="371" s="151" customFormat="1" x14ac:dyDescent="0.2"/>
    <row r="372" s="151" customFormat="1" x14ac:dyDescent="0.2"/>
    <row r="373" s="151" customFormat="1" x14ac:dyDescent="0.2"/>
    <row r="374" s="151" customFormat="1" x14ac:dyDescent="0.2"/>
    <row r="375" s="151" customFormat="1" x14ac:dyDescent="0.2"/>
    <row r="376" s="151" customFormat="1" x14ac:dyDescent="0.2"/>
    <row r="377" s="151" customFormat="1" x14ac:dyDescent="0.2"/>
    <row r="378" s="151" customFormat="1" x14ac:dyDescent="0.2"/>
    <row r="379" s="151" customFormat="1" x14ac:dyDescent="0.2"/>
    <row r="380" s="151" customFormat="1" x14ac:dyDescent="0.2"/>
    <row r="381" s="151" customFormat="1" x14ac:dyDescent="0.2"/>
    <row r="382" s="151" customFormat="1" x14ac:dyDescent="0.2"/>
    <row r="383" s="151" customFormat="1" x14ac:dyDescent="0.2"/>
    <row r="384" s="151" customFormat="1" x14ac:dyDescent="0.2"/>
    <row r="385" s="151" customFormat="1" x14ac:dyDescent="0.2"/>
    <row r="386" s="151" customFormat="1" x14ac:dyDescent="0.2"/>
    <row r="387" s="151" customFormat="1" x14ac:dyDescent="0.2"/>
    <row r="388" s="151" customFormat="1" x14ac:dyDescent="0.2"/>
    <row r="389" s="151" customFormat="1" x14ac:dyDescent="0.2"/>
    <row r="390" s="151" customFormat="1" x14ac:dyDescent="0.2"/>
    <row r="391" s="151" customFormat="1" x14ac:dyDescent="0.2"/>
    <row r="392" s="151" customFormat="1" x14ac:dyDescent="0.2"/>
    <row r="393" s="151" customFormat="1" x14ac:dyDescent="0.2"/>
    <row r="394" s="151" customFormat="1" x14ac:dyDescent="0.2"/>
    <row r="395" s="151" customFormat="1" x14ac:dyDescent="0.2"/>
    <row r="396" s="151" customFormat="1" x14ac:dyDescent="0.2"/>
    <row r="397" s="151" customFormat="1" x14ac:dyDescent="0.2"/>
    <row r="398" s="151" customFormat="1" x14ac:dyDescent="0.2"/>
    <row r="399" s="151" customFormat="1" x14ac:dyDescent="0.2"/>
    <row r="400" s="151" customFormat="1" x14ac:dyDescent="0.2"/>
    <row r="401" s="151" customFormat="1" x14ac:dyDescent="0.2"/>
    <row r="402" s="151" customFormat="1" x14ac:dyDescent="0.2"/>
    <row r="403" s="151" customFormat="1" x14ac:dyDescent="0.2"/>
    <row r="404" s="151" customFormat="1" x14ac:dyDescent="0.2"/>
    <row r="405" s="151" customFormat="1" x14ac:dyDescent="0.2"/>
    <row r="406" s="151" customFormat="1" x14ac:dyDescent="0.2"/>
    <row r="407" s="151" customFormat="1" x14ac:dyDescent="0.2"/>
    <row r="408" s="151" customFormat="1" x14ac:dyDescent="0.2"/>
    <row r="409" s="151" customFormat="1" x14ac:dyDescent="0.2"/>
    <row r="410" s="151" customFormat="1" x14ac:dyDescent="0.2"/>
    <row r="411" s="151" customFormat="1" x14ac:dyDescent="0.2"/>
    <row r="412" s="151" customFormat="1" x14ac:dyDescent="0.2"/>
    <row r="413" s="151" customFormat="1" x14ac:dyDescent="0.2"/>
    <row r="414" s="151" customFormat="1" x14ac:dyDescent="0.2"/>
    <row r="415" s="151" customFormat="1" x14ac:dyDescent="0.2"/>
    <row r="416" s="151" customFormat="1" x14ac:dyDescent="0.2"/>
    <row r="417" s="151" customFormat="1" x14ac:dyDescent="0.2"/>
    <row r="418" s="151" customFormat="1" x14ac:dyDescent="0.2"/>
    <row r="419" s="151" customFormat="1" x14ac:dyDescent="0.2"/>
    <row r="420" s="151" customFormat="1" x14ac:dyDescent="0.2"/>
    <row r="421" s="151" customFormat="1" x14ac:dyDescent="0.2"/>
    <row r="422" s="151" customFormat="1" x14ac:dyDescent="0.2"/>
    <row r="423" s="151" customFormat="1" x14ac:dyDescent="0.2"/>
    <row r="424" s="151" customFormat="1" x14ac:dyDescent="0.2"/>
    <row r="425" s="151" customFormat="1" x14ac:dyDescent="0.2"/>
    <row r="426" s="151" customFormat="1" x14ac:dyDescent="0.2"/>
    <row r="427" s="151" customFormat="1" x14ac:dyDescent="0.2"/>
    <row r="428" s="151" customFormat="1" x14ac:dyDescent="0.2"/>
    <row r="429" s="151" customFormat="1" x14ac:dyDescent="0.2"/>
    <row r="430" s="151" customFormat="1" x14ac:dyDescent="0.2"/>
    <row r="431" s="151" customFormat="1" x14ac:dyDescent="0.2"/>
    <row r="432" s="151" customFormat="1" x14ac:dyDescent="0.2"/>
    <row r="433" s="151" customFormat="1" x14ac:dyDescent="0.2"/>
    <row r="434" s="151" customFormat="1" x14ac:dyDescent="0.2"/>
    <row r="435" s="151" customFormat="1" x14ac:dyDescent="0.2"/>
    <row r="436" s="151" customFormat="1" x14ac:dyDescent="0.2"/>
    <row r="437" s="151" customFormat="1" x14ac:dyDescent="0.2"/>
    <row r="438" s="151" customFormat="1" x14ac:dyDescent="0.2"/>
    <row r="439" s="151" customFormat="1" x14ac:dyDescent="0.2"/>
    <row r="440" s="151" customFormat="1" x14ac:dyDescent="0.2"/>
    <row r="441" s="151" customFormat="1" x14ac:dyDescent="0.2"/>
    <row r="442" s="151" customFormat="1" x14ac:dyDescent="0.2"/>
    <row r="443" s="151" customFormat="1" x14ac:dyDescent="0.2"/>
    <row r="444" s="151" customFormat="1" x14ac:dyDescent="0.2"/>
    <row r="445" s="151" customFormat="1" x14ac:dyDescent="0.2"/>
    <row r="446" s="151" customFormat="1" x14ac:dyDescent="0.2"/>
    <row r="447" s="151" customFormat="1" x14ac:dyDescent="0.2"/>
    <row r="448" s="151" customFormat="1" x14ac:dyDescent="0.2"/>
    <row r="449" s="151" customFormat="1" x14ac:dyDescent="0.2"/>
    <row r="450" s="151" customFormat="1" x14ac:dyDescent="0.2"/>
    <row r="451" s="151" customFormat="1" x14ac:dyDescent="0.2"/>
    <row r="452" s="151" customFormat="1" x14ac:dyDescent="0.2"/>
    <row r="453" s="151" customFormat="1" x14ac:dyDescent="0.2"/>
    <row r="454" s="151" customFormat="1" x14ac:dyDescent="0.2"/>
    <row r="455" s="151" customFormat="1" x14ac:dyDescent="0.2"/>
    <row r="456" s="151" customFormat="1" x14ac:dyDescent="0.2"/>
    <row r="457" s="151" customFormat="1" x14ac:dyDescent="0.2"/>
    <row r="458" s="151" customFormat="1" x14ac:dyDescent="0.2"/>
    <row r="459" s="151" customFormat="1" x14ac:dyDescent="0.2"/>
    <row r="460" s="151" customFormat="1" x14ac:dyDescent="0.2"/>
    <row r="461" s="151" customFormat="1" x14ac:dyDescent="0.2"/>
    <row r="462" s="151" customFormat="1" x14ac:dyDescent="0.2"/>
    <row r="463" s="151" customFormat="1" x14ac:dyDescent="0.2"/>
    <row r="464" s="151" customFormat="1" x14ac:dyDescent="0.2"/>
    <row r="465" s="151" customFormat="1" x14ac:dyDescent="0.2"/>
    <row r="466" s="151" customFormat="1" x14ac:dyDescent="0.2"/>
    <row r="467" s="151" customFormat="1" x14ac:dyDescent="0.2"/>
    <row r="468" s="151" customFormat="1" x14ac:dyDescent="0.2"/>
    <row r="469" s="151" customFormat="1" x14ac:dyDescent="0.2"/>
    <row r="470" s="151" customFormat="1" x14ac:dyDescent="0.2"/>
    <row r="471" s="151" customFormat="1" x14ac:dyDescent="0.2"/>
    <row r="472" s="151" customFormat="1" x14ac:dyDescent="0.2"/>
    <row r="473" s="151" customFormat="1" x14ac:dyDescent="0.2"/>
    <row r="474" s="151" customFormat="1" x14ac:dyDescent="0.2"/>
    <row r="475" s="151" customFormat="1" x14ac:dyDescent="0.2"/>
    <row r="476" s="151" customFormat="1" x14ac:dyDescent="0.2"/>
    <row r="477" s="151" customFormat="1" x14ac:dyDescent="0.2"/>
    <row r="478" s="151" customFormat="1" x14ac:dyDescent="0.2"/>
    <row r="479" s="151" customFormat="1" x14ac:dyDescent="0.2"/>
    <row r="480" s="151" customFormat="1" x14ac:dyDescent="0.2"/>
    <row r="481" s="151" customFormat="1" x14ac:dyDescent="0.2"/>
    <row r="482" s="151" customFormat="1" x14ac:dyDescent="0.2"/>
    <row r="483" s="151" customFormat="1" x14ac:dyDescent="0.2"/>
    <row r="484" s="151" customFormat="1" x14ac:dyDescent="0.2"/>
    <row r="485" s="151" customFormat="1" x14ac:dyDescent="0.2"/>
    <row r="486" s="151" customFormat="1" x14ac:dyDescent="0.2"/>
    <row r="487" s="151" customFormat="1" x14ac:dyDescent="0.2"/>
    <row r="488" s="151" customFormat="1" x14ac:dyDescent="0.2"/>
    <row r="489" s="151" customFormat="1" x14ac:dyDescent="0.2"/>
    <row r="490" s="151" customFormat="1" x14ac:dyDescent="0.2"/>
    <row r="491" s="151" customFormat="1" x14ac:dyDescent="0.2"/>
    <row r="492" s="151" customFormat="1" x14ac:dyDescent="0.2"/>
    <row r="493" s="151" customFormat="1" x14ac:dyDescent="0.2"/>
    <row r="494" s="151" customFormat="1" x14ac:dyDescent="0.2"/>
    <row r="495" s="151" customFormat="1" x14ac:dyDescent="0.2"/>
    <row r="496" s="151" customFormat="1" x14ac:dyDescent="0.2"/>
    <row r="497" s="151" customFormat="1" x14ac:dyDescent="0.2"/>
    <row r="498" s="151" customFormat="1" x14ac:dyDescent="0.2"/>
    <row r="499" s="151" customFormat="1" x14ac:dyDescent="0.2"/>
    <row r="500" s="151" customFormat="1" x14ac:dyDescent="0.2"/>
    <row r="501" s="151" customFormat="1" x14ac:dyDescent="0.2"/>
    <row r="502" s="151" customFormat="1" x14ac:dyDescent="0.2"/>
    <row r="503" s="151" customFormat="1" x14ac:dyDescent="0.2"/>
    <row r="504" s="151" customFormat="1" x14ac:dyDescent="0.2"/>
    <row r="505" s="151" customFormat="1" x14ac:dyDescent="0.2"/>
    <row r="506" s="151" customFormat="1" x14ac:dyDescent="0.2"/>
    <row r="507" s="151" customFormat="1" x14ac:dyDescent="0.2"/>
    <row r="508" s="151" customFormat="1" x14ac:dyDescent="0.2"/>
    <row r="509" s="151" customFormat="1" x14ac:dyDescent="0.2"/>
    <row r="510" s="151" customFormat="1" x14ac:dyDescent="0.2"/>
    <row r="511" s="151" customFormat="1" x14ac:dyDescent="0.2"/>
    <row r="512" s="151" customFormat="1" x14ac:dyDescent="0.2"/>
    <row r="513" s="151" customFormat="1" x14ac:dyDescent="0.2"/>
    <row r="514" s="151" customFormat="1" x14ac:dyDescent="0.2"/>
    <row r="515" s="151" customFormat="1" x14ac:dyDescent="0.2"/>
    <row r="516" s="151" customFormat="1" x14ac:dyDescent="0.2"/>
    <row r="517" s="151" customFormat="1" x14ac:dyDescent="0.2"/>
    <row r="518" s="151" customFormat="1" x14ac:dyDescent="0.2"/>
    <row r="519" s="151" customFormat="1" x14ac:dyDescent="0.2"/>
    <row r="520" s="151" customFormat="1" x14ac:dyDescent="0.2"/>
    <row r="521" s="151" customFormat="1" x14ac:dyDescent="0.2"/>
    <row r="522" s="151" customFormat="1" x14ac:dyDescent="0.2"/>
    <row r="523" s="151" customFormat="1" x14ac:dyDescent="0.2"/>
    <row r="524" s="151" customFormat="1" x14ac:dyDescent="0.2"/>
    <row r="525" s="151" customFormat="1" x14ac:dyDescent="0.2"/>
    <row r="526" s="151" customFormat="1" x14ac:dyDescent="0.2"/>
    <row r="527" s="151" customFormat="1" x14ac:dyDescent="0.2"/>
    <row r="528" s="151" customFormat="1" x14ac:dyDescent="0.2"/>
    <row r="529" s="151" customFormat="1" x14ac:dyDescent="0.2"/>
    <row r="530" s="151" customFormat="1" x14ac:dyDescent="0.2"/>
    <row r="531" s="151" customFormat="1" x14ac:dyDescent="0.2"/>
    <row r="532" s="151" customFormat="1" x14ac:dyDescent="0.2"/>
    <row r="533" s="151" customFormat="1" x14ac:dyDescent="0.2"/>
    <row r="534" s="151" customFormat="1" x14ac:dyDescent="0.2"/>
    <row r="535" s="151" customFormat="1" x14ac:dyDescent="0.2"/>
    <row r="536" s="151" customFormat="1" x14ac:dyDescent="0.2"/>
    <row r="537" s="151" customFormat="1" x14ac:dyDescent="0.2"/>
    <row r="538" s="151" customFormat="1" x14ac:dyDescent="0.2"/>
    <row r="539" s="151" customFormat="1" x14ac:dyDescent="0.2"/>
    <row r="540" s="151" customFormat="1" x14ac:dyDescent="0.2"/>
    <row r="541" s="151" customFormat="1" x14ac:dyDescent="0.2"/>
    <row r="542" s="151" customFormat="1" x14ac:dyDescent="0.2"/>
    <row r="543" s="151" customFormat="1" x14ac:dyDescent="0.2"/>
    <row r="544" s="151" customFormat="1" x14ac:dyDescent="0.2"/>
    <row r="545" s="151" customFormat="1" x14ac:dyDescent="0.2"/>
    <row r="546" s="151" customFormat="1" x14ac:dyDescent="0.2"/>
    <row r="547" s="151" customFormat="1" x14ac:dyDescent="0.2"/>
    <row r="548" s="151" customFormat="1" x14ac:dyDescent="0.2"/>
    <row r="549" s="151" customFormat="1" x14ac:dyDescent="0.2"/>
    <row r="550" s="151" customFormat="1" x14ac:dyDescent="0.2"/>
    <row r="551" s="151" customFormat="1" x14ac:dyDescent="0.2"/>
    <row r="552" s="151" customFormat="1" x14ac:dyDescent="0.2"/>
    <row r="553" s="151" customFormat="1" x14ac:dyDescent="0.2"/>
    <row r="554" s="151" customFormat="1" x14ac:dyDescent="0.2"/>
    <row r="555" s="151" customFormat="1" x14ac:dyDescent="0.2"/>
    <row r="556" s="151" customFormat="1" x14ac:dyDescent="0.2"/>
    <row r="557" s="151" customFormat="1" x14ac:dyDescent="0.2"/>
    <row r="558" s="151" customFormat="1" x14ac:dyDescent="0.2"/>
    <row r="559" s="151" customFormat="1" x14ac:dyDescent="0.2"/>
    <row r="560" s="151" customFormat="1" x14ac:dyDescent="0.2"/>
    <row r="561" s="151" customFormat="1" x14ac:dyDescent="0.2"/>
    <row r="562" s="151" customFormat="1" x14ac:dyDescent="0.2"/>
    <row r="563" s="151" customFormat="1" x14ac:dyDescent="0.2"/>
    <row r="564" s="151" customFormat="1" x14ac:dyDescent="0.2"/>
    <row r="565" s="151" customFormat="1" x14ac:dyDescent="0.2"/>
    <row r="566" s="151" customFormat="1" x14ac:dyDescent="0.2"/>
    <row r="567" s="151" customFormat="1" x14ac:dyDescent="0.2"/>
    <row r="568" s="151" customFormat="1" x14ac:dyDescent="0.2"/>
    <row r="569" s="151" customFormat="1" x14ac:dyDescent="0.2"/>
    <row r="570" s="151" customFormat="1" x14ac:dyDescent="0.2"/>
    <row r="571" s="151" customFormat="1" x14ac:dyDescent="0.2"/>
    <row r="572" s="151" customFormat="1" x14ac:dyDescent="0.2"/>
    <row r="573" s="151" customFormat="1" x14ac:dyDescent="0.2"/>
    <row r="574" s="151" customFormat="1" x14ac:dyDescent="0.2"/>
    <row r="575" s="151" customFormat="1" x14ac:dyDescent="0.2"/>
    <row r="576" s="151" customFormat="1" x14ac:dyDescent="0.2"/>
    <row r="577" s="151" customFormat="1" x14ac:dyDescent="0.2"/>
    <row r="578" s="151" customFormat="1" x14ac:dyDescent="0.2"/>
    <row r="579" s="151" customFormat="1" x14ac:dyDescent="0.2"/>
    <row r="580" s="151" customFormat="1" x14ac:dyDescent="0.2"/>
    <row r="581" s="151" customFormat="1" x14ac:dyDescent="0.2"/>
    <row r="582" s="151" customFormat="1" x14ac:dyDescent="0.2"/>
    <row r="583" s="151" customFormat="1" x14ac:dyDescent="0.2"/>
    <row r="584" s="151" customFormat="1" x14ac:dyDescent="0.2"/>
    <row r="585" s="151" customFormat="1" x14ac:dyDescent="0.2"/>
    <row r="586" s="151" customFormat="1" x14ac:dyDescent="0.2"/>
    <row r="587" s="151" customFormat="1" x14ac:dyDescent="0.2"/>
    <row r="588" s="151" customFormat="1" x14ac:dyDescent="0.2"/>
    <row r="589" s="151" customFormat="1" x14ac:dyDescent="0.2"/>
    <row r="590" s="151" customFormat="1" x14ac:dyDescent="0.2"/>
    <row r="591" s="151" customFormat="1" x14ac:dyDescent="0.2"/>
    <row r="592" s="151" customFormat="1" x14ac:dyDescent="0.2"/>
    <row r="593" s="151" customFormat="1" x14ac:dyDescent="0.2"/>
    <row r="594" s="151" customFormat="1" x14ac:dyDescent="0.2"/>
    <row r="595" s="151" customFormat="1" x14ac:dyDescent="0.2"/>
    <row r="596" s="151" customFormat="1" x14ac:dyDescent="0.2"/>
    <row r="597" s="151" customFormat="1" x14ac:dyDescent="0.2"/>
    <row r="598" s="151" customFormat="1" x14ac:dyDescent="0.2"/>
    <row r="599" s="151" customFormat="1" x14ac:dyDescent="0.2"/>
    <row r="600" s="151" customFormat="1" x14ac:dyDescent="0.2"/>
    <row r="601" s="151" customFormat="1" x14ac:dyDescent="0.2"/>
    <row r="602" s="151" customFormat="1" x14ac:dyDescent="0.2"/>
    <row r="603" s="151" customFormat="1" x14ac:dyDescent="0.2"/>
    <row r="604" s="151" customFormat="1" x14ac:dyDescent="0.2"/>
    <row r="605" s="151" customFormat="1" x14ac:dyDescent="0.2"/>
    <row r="606" s="151" customFormat="1" x14ac:dyDescent="0.2"/>
    <row r="607" s="151" customFormat="1" x14ac:dyDescent="0.2"/>
    <row r="608" s="151" customFormat="1" x14ac:dyDescent="0.2"/>
    <row r="609" s="151" customFormat="1" x14ac:dyDescent="0.2"/>
    <row r="610" s="151" customFormat="1" x14ac:dyDescent="0.2"/>
    <row r="611" s="151" customFormat="1" x14ac:dyDescent="0.2"/>
    <row r="612" s="151" customFormat="1" x14ac:dyDescent="0.2"/>
    <row r="613" s="151" customFormat="1" x14ac:dyDescent="0.2"/>
    <row r="614" s="151" customFormat="1" x14ac:dyDescent="0.2"/>
    <row r="615" s="151" customFormat="1" x14ac:dyDescent="0.2"/>
    <row r="616" s="151" customFormat="1" x14ac:dyDescent="0.2"/>
    <row r="617" s="151" customFormat="1" x14ac:dyDescent="0.2"/>
    <row r="618" s="151" customFormat="1" x14ac:dyDescent="0.2"/>
    <row r="619" s="151" customFormat="1" x14ac:dyDescent="0.2"/>
    <row r="620" s="151" customFormat="1" x14ac:dyDescent="0.2"/>
    <row r="621" s="151" customFormat="1" x14ac:dyDescent="0.2"/>
    <row r="622" s="151" customFormat="1" x14ac:dyDescent="0.2"/>
    <row r="623" s="151" customFormat="1" x14ac:dyDescent="0.2"/>
    <row r="624" s="151" customFormat="1" x14ac:dyDescent="0.2"/>
    <row r="625" s="151" customFormat="1" x14ac:dyDescent="0.2"/>
    <row r="626" s="151" customFormat="1" x14ac:dyDescent="0.2"/>
    <row r="627" s="151" customFormat="1" x14ac:dyDescent="0.2"/>
    <row r="628" s="151" customFormat="1" x14ac:dyDescent="0.2"/>
    <row r="629" s="151" customFormat="1" x14ac:dyDescent="0.2"/>
    <row r="630" s="151" customFormat="1" x14ac:dyDescent="0.2"/>
    <row r="631" s="151" customFormat="1" x14ac:dyDescent="0.2"/>
    <row r="632" s="151" customFormat="1" x14ac:dyDescent="0.2"/>
    <row r="633" s="151" customFormat="1" x14ac:dyDescent="0.2"/>
    <row r="634" s="151" customFormat="1" x14ac:dyDescent="0.2"/>
    <row r="635" s="151" customFormat="1" x14ac:dyDescent="0.2"/>
    <row r="636" s="151" customFormat="1" x14ac:dyDescent="0.2"/>
    <row r="637" s="151" customFormat="1" x14ac:dyDescent="0.2"/>
    <row r="638" s="151" customFormat="1" x14ac:dyDescent="0.2"/>
    <row r="639" s="151" customFormat="1" x14ac:dyDescent="0.2"/>
    <row r="640" s="151" customFormat="1" x14ac:dyDescent="0.2"/>
    <row r="641" s="151" customFormat="1" x14ac:dyDescent="0.2"/>
    <row r="642" s="151" customFormat="1" x14ac:dyDescent="0.2"/>
    <row r="643" s="151" customFormat="1" x14ac:dyDescent="0.2"/>
    <row r="644" s="151" customFormat="1" x14ac:dyDescent="0.2"/>
    <row r="645" s="151" customFormat="1" x14ac:dyDescent="0.2"/>
    <row r="646" s="151" customFormat="1" x14ac:dyDescent="0.2"/>
    <row r="647" s="151" customFormat="1" x14ac:dyDescent="0.2"/>
    <row r="648" s="151" customFormat="1" x14ac:dyDescent="0.2"/>
    <row r="649" s="151" customFormat="1" x14ac:dyDescent="0.2"/>
    <row r="650" s="151" customFormat="1" x14ac:dyDescent="0.2"/>
    <row r="651" s="151" customFormat="1" x14ac:dyDescent="0.2"/>
    <row r="652" s="151" customFormat="1" x14ac:dyDescent="0.2"/>
    <row r="653" s="151" customFormat="1" x14ac:dyDescent="0.2"/>
    <row r="654" s="151" customFormat="1" x14ac:dyDescent="0.2"/>
    <row r="655" s="151" customFormat="1" x14ac:dyDescent="0.2"/>
    <row r="656" s="151" customFormat="1" x14ac:dyDescent="0.2"/>
    <row r="657" s="151" customFormat="1" x14ac:dyDescent="0.2"/>
    <row r="658" s="151" customFormat="1" x14ac:dyDescent="0.2"/>
    <row r="659" s="151" customFormat="1" x14ac:dyDescent="0.2"/>
    <row r="660" s="151" customFormat="1" x14ac:dyDescent="0.2"/>
    <row r="661" s="151" customFormat="1" x14ac:dyDescent="0.2"/>
    <row r="662" s="151" customFormat="1" x14ac:dyDescent="0.2"/>
    <row r="663" s="151" customFormat="1" x14ac:dyDescent="0.2"/>
    <row r="664" s="151" customFormat="1" x14ac:dyDescent="0.2"/>
    <row r="665" s="151" customFormat="1" x14ac:dyDescent="0.2"/>
    <row r="666" s="151" customFormat="1" x14ac:dyDescent="0.2"/>
    <row r="667" s="151" customFormat="1" x14ac:dyDescent="0.2"/>
    <row r="668" s="151" customFormat="1" x14ac:dyDescent="0.2"/>
    <row r="669" s="151" customFormat="1" x14ac:dyDescent="0.2"/>
    <row r="670" s="151" customFormat="1" x14ac:dyDescent="0.2"/>
    <row r="671" s="151" customFormat="1" x14ac:dyDescent="0.2"/>
    <row r="672" s="151" customFormat="1" x14ac:dyDescent="0.2"/>
    <row r="673" s="151" customFormat="1" x14ac:dyDescent="0.2"/>
    <row r="674" s="151" customFormat="1" x14ac:dyDescent="0.2"/>
    <row r="675" s="151" customFormat="1" x14ac:dyDescent="0.2"/>
    <row r="676" s="151" customFormat="1" x14ac:dyDescent="0.2"/>
    <row r="677" s="151" customFormat="1" x14ac:dyDescent="0.2"/>
    <row r="678" s="151" customFormat="1" x14ac:dyDescent="0.2"/>
    <row r="679" s="151" customFormat="1" x14ac:dyDescent="0.2"/>
    <row r="680" s="151" customFormat="1" x14ac:dyDescent="0.2"/>
    <row r="681" s="151" customFormat="1" x14ac:dyDescent="0.2"/>
    <row r="682" s="151" customFormat="1" x14ac:dyDescent="0.2"/>
    <row r="683" s="151" customFormat="1" x14ac:dyDescent="0.2"/>
    <row r="684" s="151" customFormat="1" x14ac:dyDescent="0.2"/>
    <row r="685" s="151" customFormat="1" x14ac:dyDescent="0.2"/>
    <row r="686" s="151" customFormat="1" x14ac:dyDescent="0.2"/>
    <row r="687" s="151" customFormat="1" x14ac:dyDescent="0.2"/>
    <row r="688" s="151" customFormat="1" x14ac:dyDescent="0.2"/>
    <row r="689" s="151" customFormat="1" x14ac:dyDescent="0.2"/>
    <row r="690" s="151" customFormat="1" x14ac:dyDescent="0.2"/>
    <row r="691" s="151" customFormat="1" x14ac:dyDescent="0.2"/>
    <row r="692" s="151" customFormat="1" x14ac:dyDescent="0.2"/>
    <row r="693" s="151" customFormat="1" x14ac:dyDescent="0.2"/>
    <row r="694" s="151" customFormat="1" x14ac:dyDescent="0.2"/>
    <row r="695" s="151" customFormat="1" x14ac:dyDescent="0.2"/>
    <row r="696" s="151" customFormat="1" x14ac:dyDescent="0.2"/>
    <row r="697" s="151" customFormat="1" x14ac:dyDescent="0.2"/>
    <row r="698" s="151" customFormat="1" x14ac:dyDescent="0.2"/>
    <row r="699" s="151" customFormat="1" x14ac:dyDescent="0.2"/>
    <row r="700" s="151" customFormat="1" x14ac:dyDescent="0.2"/>
    <row r="701" s="151" customFormat="1" x14ac:dyDescent="0.2"/>
    <row r="702" s="151" customFormat="1" x14ac:dyDescent="0.2"/>
    <row r="703" s="151" customFormat="1" x14ac:dyDescent="0.2"/>
    <row r="704" s="151" customFormat="1" x14ac:dyDescent="0.2"/>
    <row r="705" s="151" customFormat="1" x14ac:dyDescent="0.2"/>
    <row r="706" s="151" customFormat="1" x14ac:dyDescent="0.2"/>
    <row r="707" s="151" customFormat="1" x14ac:dyDescent="0.2"/>
    <row r="708" s="151" customFormat="1" x14ac:dyDescent="0.2"/>
    <row r="709" s="151" customFormat="1" x14ac:dyDescent="0.2"/>
    <row r="710" s="151" customFormat="1" x14ac:dyDescent="0.2"/>
    <row r="711" s="151" customFormat="1" x14ac:dyDescent="0.2"/>
    <row r="712" s="151" customFormat="1" x14ac:dyDescent="0.2"/>
    <row r="713" s="151" customFormat="1" x14ac:dyDescent="0.2"/>
    <row r="714" s="151" customFormat="1" x14ac:dyDescent="0.2"/>
    <row r="715" s="151" customFormat="1" x14ac:dyDescent="0.2"/>
    <row r="716" s="151" customFormat="1" x14ac:dyDescent="0.2"/>
    <row r="717" s="151" customFormat="1" x14ac:dyDescent="0.2"/>
    <row r="718" s="151" customFormat="1" x14ac:dyDescent="0.2"/>
    <row r="719" s="151" customFormat="1" x14ac:dyDescent="0.2"/>
    <row r="720" s="151" customFormat="1" x14ac:dyDescent="0.2"/>
    <row r="721" s="151" customFormat="1" x14ac:dyDescent="0.2"/>
    <row r="722" s="151" customFormat="1" x14ac:dyDescent="0.2"/>
    <row r="723" s="151" customFormat="1" x14ac:dyDescent="0.2"/>
    <row r="724" s="151" customFormat="1" x14ac:dyDescent="0.2"/>
    <row r="725" s="151" customFormat="1" x14ac:dyDescent="0.2"/>
    <row r="726" s="151" customFormat="1" x14ac:dyDescent="0.2"/>
    <row r="727" s="151" customFormat="1" x14ac:dyDescent="0.2"/>
    <row r="728" s="151" customFormat="1" x14ac:dyDescent="0.2"/>
    <row r="729" s="151" customFormat="1" x14ac:dyDescent="0.2"/>
    <row r="730" s="151" customFormat="1" x14ac:dyDescent="0.2"/>
    <row r="731" s="151" customFormat="1" x14ac:dyDescent="0.2"/>
    <row r="732" s="151" customFormat="1" x14ac:dyDescent="0.2"/>
    <row r="733" s="151" customFormat="1" x14ac:dyDescent="0.2"/>
    <row r="734" s="151" customFormat="1" x14ac:dyDescent="0.2"/>
    <row r="735" s="151" customFormat="1" x14ac:dyDescent="0.2"/>
    <row r="736" s="151" customFormat="1" x14ac:dyDescent="0.2"/>
    <row r="737" s="151" customFormat="1" x14ac:dyDescent="0.2"/>
    <row r="738" s="151" customFormat="1" x14ac:dyDescent="0.2"/>
    <row r="739" s="151" customFormat="1" x14ac:dyDescent="0.2"/>
    <row r="740" s="151" customFormat="1" x14ac:dyDescent="0.2"/>
    <row r="741" s="151" customFormat="1" x14ac:dyDescent="0.2"/>
    <row r="742" s="151" customFormat="1" x14ac:dyDescent="0.2"/>
    <row r="743" s="151" customFormat="1" x14ac:dyDescent="0.2"/>
    <row r="744" s="151" customFormat="1" x14ac:dyDescent="0.2"/>
    <row r="745" s="151" customFormat="1" x14ac:dyDescent="0.2"/>
    <row r="746" s="151" customFormat="1" x14ac:dyDescent="0.2"/>
    <row r="747" s="151" customFormat="1" x14ac:dyDescent="0.2"/>
    <row r="748" s="151" customFormat="1" x14ac:dyDescent="0.2"/>
    <row r="749" s="151" customFormat="1" x14ac:dyDescent="0.2"/>
    <row r="750" s="151" customFormat="1" x14ac:dyDescent="0.2"/>
    <row r="751" s="151" customFormat="1" x14ac:dyDescent="0.2"/>
    <row r="752" s="151" customFormat="1" x14ac:dyDescent="0.2"/>
    <row r="753" s="151" customFormat="1" x14ac:dyDescent="0.2"/>
    <row r="754" s="151" customFormat="1" x14ac:dyDescent="0.2"/>
    <row r="755" s="151" customFormat="1" x14ac:dyDescent="0.2"/>
    <row r="756" s="151" customFormat="1" x14ac:dyDescent="0.2"/>
    <row r="757" s="151" customFormat="1" x14ac:dyDescent="0.2"/>
    <row r="758" s="151" customFormat="1" x14ac:dyDescent="0.2"/>
    <row r="759" s="151" customFormat="1" x14ac:dyDescent="0.2"/>
    <row r="760" s="151" customFormat="1" x14ac:dyDescent="0.2"/>
    <row r="761" s="151" customFormat="1" x14ac:dyDescent="0.2"/>
    <row r="762" s="151" customFormat="1" x14ac:dyDescent="0.2"/>
    <row r="763" s="151" customFormat="1" x14ac:dyDescent="0.2"/>
    <row r="764" s="151" customFormat="1" x14ac:dyDescent="0.2"/>
    <row r="765" s="151" customFormat="1" x14ac:dyDescent="0.2"/>
  </sheetData>
  <mergeCells count="4">
    <mergeCell ref="C45:C46"/>
    <mergeCell ref="C40:C41"/>
    <mergeCell ref="J6:L7"/>
    <mergeCell ref="B1:C1"/>
  </mergeCells>
  <phoneticPr fontId="2" type="noConversion"/>
  <pageMargins left="0.74803149606299213" right="0.74803149606299213" top="0.98425196850393704" bottom="0.98425196850393704" header="0" footer="0"/>
  <pageSetup paperSize="9" orientation="landscape" r:id="rId1"/>
  <headerFooter alignWithMargins="0"/>
  <rowBreaks count="1" manualBreakCount="1">
    <brk id="33"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U791"/>
  <sheetViews>
    <sheetView zoomScaleNormal="100" workbookViewId="0">
      <pane xSplit="3" ySplit="2" topLeftCell="D11" activePane="bottomRight" state="frozenSplit"/>
      <selection pane="topRight" activeCell="B1" sqref="B1"/>
      <selection pane="bottomLeft"/>
      <selection pane="bottomRight" activeCell="C65" sqref="C65:G65"/>
    </sheetView>
  </sheetViews>
  <sheetFormatPr baseColWidth="10" defaultColWidth="9.1640625" defaultRowHeight="14" x14ac:dyDescent="0.2"/>
  <cols>
    <col min="1" max="1" width="3.83203125" style="151" customWidth="1"/>
    <col min="2" max="2" width="3.1640625" style="19" customWidth="1"/>
    <col min="3" max="3" width="50.83203125" style="174" customWidth="1"/>
    <col min="4" max="4" width="16.33203125" style="174" customWidth="1"/>
    <col min="5" max="5" width="17.6640625" style="174" customWidth="1"/>
    <col min="6" max="6" width="17.33203125" style="174" customWidth="1"/>
    <col min="7" max="7" width="12.6640625" style="174" customWidth="1"/>
    <col min="8" max="8" width="19.6640625" style="174" customWidth="1"/>
    <col min="9" max="9" width="3.5" style="19" customWidth="1"/>
    <col min="10" max="151" width="9.1640625" style="151"/>
    <col min="152" max="16384" width="9.1640625" style="174"/>
  </cols>
  <sheetData>
    <row r="1" spans="2:9" s="151" customFormat="1" x14ac:dyDescent="0.2"/>
    <row r="2" spans="2:9" s="151" customFormat="1" ht="18" customHeight="1" x14ac:dyDescent="0.25">
      <c r="B2" s="209" t="s">
        <v>85</v>
      </c>
      <c r="C2" s="209"/>
    </row>
    <row r="3" spans="2:9" ht="12.25" customHeight="1" x14ac:dyDescent="0.25">
      <c r="B3" s="181"/>
      <c r="C3" s="182"/>
      <c r="D3" s="183"/>
      <c r="E3" s="183"/>
      <c r="F3" s="183"/>
      <c r="G3" s="183"/>
      <c r="H3" s="183"/>
      <c r="I3" s="170"/>
    </row>
    <row r="4" spans="2:9" ht="21.75" customHeight="1" x14ac:dyDescent="0.2">
      <c r="B4" s="184"/>
      <c r="C4" s="171" t="s">
        <v>79</v>
      </c>
      <c r="D4" s="19"/>
      <c r="E4" s="19"/>
      <c r="F4" s="19"/>
      <c r="G4" s="19"/>
      <c r="H4" s="19"/>
      <c r="I4" s="172"/>
    </row>
    <row r="5" spans="2:9" ht="48" x14ac:dyDescent="0.2">
      <c r="B5" s="184"/>
      <c r="C5" s="126" t="s">
        <v>30</v>
      </c>
      <c r="D5" s="127" t="s">
        <v>114</v>
      </c>
      <c r="E5" s="128" t="s">
        <v>44</v>
      </c>
      <c r="F5" s="128" t="s">
        <v>6</v>
      </c>
      <c r="G5" s="128" t="s">
        <v>80</v>
      </c>
      <c r="H5" s="150" t="s">
        <v>7</v>
      </c>
      <c r="I5" s="93"/>
    </row>
    <row r="6" spans="2:9" ht="27" customHeight="1" x14ac:dyDescent="0.2">
      <c r="B6" s="184"/>
      <c r="C6" s="38" t="s">
        <v>8</v>
      </c>
      <c r="D6" s="28">
        <f>D7+D8+D9+D10+D11+D12</f>
        <v>0</v>
      </c>
      <c r="E6" s="28"/>
      <c r="F6" s="28">
        <f>F7+F8+F9+F10+F11+F12</f>
        <v>0</v>
      </c>
      <c r="G6" s="29"/>
      <c r="H6" s="94"/>
      <c r="I6" s="93"/>
    </row>
    <row r="7" spans="2:9" ht="16" x14ac:dyDescent="0.2">
      <c r="B7" s="184"/>
      <c r="C7" s="33" t="s">
        <v>0</v>
      </c>
      <c r="D7" s="34"/>
      <c r="E7" s="35"/>
      <c r="F7" s="29">
        <f t="shared" ref="F7:F12" si="0">D7*E7</f>
        <v>0</v>
      </c>
      <c r="G7" s="111"/>
      <c r="H7" s="94">
        <f t="shared" ref="H7:H12" si="1">F7*G7</f>
        <v>0</v>
      </c>
      <c r="I7" s="93"/>
    </row>
    <row r="8" spans="2:9" ht="16" x14ac:dyDescent="0.2">
      <c r="B8" s="184"/>
      <c r="C8" s="43" t="s">
        <v>1</v>
      </c>
      <c r="D8" s="34"/>
      <c r="E8" s="35"/>
      <c r="F8" s="29">
        <f t="shared" si="0"/>
        <v>0</v>
      </c>
      <c r="G8" s="111"/>
      <c r="H8" s="94">
        <f t="shared" si="1"/>
        <v>0</v>
      </c>
      <c r="I8" s="93"/>
    </row>
    <row r="9" spans="2:9" ht="16" x14ac:dyDescent="0.2">
      <c r="B9" s="184"/>
      <c r="C9" s="43" t="s">
        <v>2</v>
      </c>
      <c r="D9" s="34"/>
      <c r="E9" s="35"/>
      <c r="F9" s="29">
        <f t="shared" si="0"/>
        <v>0</v>
      </c>
      <c r="G9" s="111"/>
      <c r="H9" s="94">
        <f t="shared" si="1"/>
        <v>0</v>
      </c>
      <c r="I9" s="93"/>
    </row>
    <row r="10" spans="2:9" ht="16" x14ac:dyDescent="0.2">
      <c r="B10" s="184"/>
      <c r="C10" s="43" t="s">
        <v>4</v>
      </c>
      <c r="D10" s="34"/>
      <c r="E10" s="35"/>
      <c r="F10" s="29">
        <f t="shared" si="0"/>
        <v>0</v>
      </c>
      <c r="G10" s="111"/>
      <c r="H10" s="94">
        <f t="shared" si="1"/>
        <v>0</v>
      </c>
      <c r="I10" s="93"/>
    </row>
    <row r="11" spans="2:9" ht="16" x14ac:dyDescent="0.2">
      <c r="B11" s="184"/>
      <c r="C11" s="43" t="s">
        <v>3</v>
      </c>
      <c r="D11" s="34"/>
      <c r="E11" s="35"/>
      <c r="F11" s="29">
        <f t="shared" si="0"/>
        <v>0</v>
      </c>
      <c r="G11" s="111"/>
      <c r="H11" s="94">
        <f t="shared" si="1"/>
        <v>0</v>
      </c>
      <c r="I11" s="93"/>
    </row>
    <row r="12" spans="2:9" ht="16" x14ac:dyDescent="0.2">
      <c r="B12" s="184"/>
      <c r="C12" s="43" t="s">
        <v>5</v>
      </c>
      <c r="D12" s="34"/>
      <c r="E12" s="35"/>
      <c r="F12" s="29">
        <f t="shared" si="0"/>
        <v>0</v>
      </c>
      <c r="G12" s="111"/>
      <c r="H12" s="94">
        <f t="shared" si="1"/>
        <v>0</v>
      </c>
      <c r="I12" s="93"/>
    </row>
    <row r="13" spans="2:9" ht="16" x14ac:dyDescent="0.2">
      <c r="B13" s="184"/>
      <c r="C13" s="33"/>
      <c r="D13" s="36"/>
      <c r="E13" s="37"/>
      <c r="F13" s="29"/>
      <c r="G13" s="29"/>
      <c r="H13" s="94"/>
      <c r="I13" s="93"/>
    </row>
    <row r="14" spans="2:9" ht="16" x14ac:dyDescent="0.2">
      <c r="B14" s="184"/>
      <c r="C14" s="38" t="s">
        <v>60</v>
      </c>
      <c r="D14" s="28">
        <f>D15+D16+D17+D18+D19+D20</f>
        <v>0</v>
      </c>
      <c r="E14" s="37"/>
      <c r="F14" s="30">
        <f>F15+F16+F17+F18+F19+F20</f>
        <v>0</v>
      </c>
      <c r="G14" s="29"/>
      <c r="H14" s="94"/>
      <c r="I14" s="93"/>
    </row>
    <row r="15" spans="2:9" ht="16" x14ac:dyDescent="0.2">
      <c r="B15" s="184"/>
      <c r="C15" s="43" t="s">
        <v>0</v>
      </c>
      <c r="D15" s="112"/>
      <c r="E15" s="113"/>
      <c r="F15" s="29">
        <f t="shared" ref="F15:F20" si="2">D15*E15</f>
        <v>0</v>
      </c>
      <c r="G15" s="111"/>
      <c r="H15" s="94">
        <f t="shared" ref="H15:H20" si="3">F15*G15</f>
        <v>0</v>
      </c>
      <c r="I15" s="93"/>
    </row>
    <row r="16" spans="2:9" ht="16" x14ac:dyDescent="0.2">
      <c r="B16" s="184"/>
      <c r="C16" s="43" t="s">
        <v>1</v>
      </c>
      <c r="D16" s="112"/>
      <c r="E16" s="113"/>
      <c r="F16" s="29">
        <f t="shared" si="2"/>
        <v>0</v>
      </c>
      <c r="G16" s="111"/>
      <c r="H16" s="94">
        <f t="shared" si="3"/>
        <v>0</v>
      </c>
      <c r="I16" s="93"/>
    </row>
    <row r="17" spans="1:151" ht="16" x14ac:dyDescent="0.2">
      <c r="B17" s="184"/>
      <c r="C17" s="43" t="s">
        <v>2</v>
      </c>
      <c r="D17" s="112"/>
      <c r="E17" s="113"/>
      <c r="F17" s="29">
        <f t="shared" si="2"/>
        <v>0</v>
      </c>
      <c r="G17" s="111"/>
      <c r="H17" s="94">
        <f t="shared" si="3"/>
        <v>0</v>
      </c>
      <c r="I17" s="93"/>
    </row>
    <row r="18" spans="1:151" ht="16" x14ac:dyDescent="0.2">
      <c r="B18" s="184"/>
      <c r="C18" s="43" t="s">
        <v>4</v>
      </c>
      <c r="D18" s="112"/>
      <c r="E18" s="113"/>
      <c r="F18" s="29">
        <f t="shared" si="2"/>
        <v>0</v>
      </c>
      <c r="G18" s="111"/>
      <c r="H18" s="94">
        <f t="shared" si="3"/>
        <v>0</v>
      </c>
      <c r="I18" s="93"/>
    </row>
    <row r="19" spans="1:151" ht="16" x14ac:dyDescent="0.2">
      <c r="B19" s="184"/>
      <c r="C19" s="43" t="s">
        <v>3</v>
      </c>
      <c r="D19" s="112"/>
      <c r="E19" s="113"/>
      <c r="F19" s="29">
        <f t="shared" si="2"/>
        <v>0</v>
      </c>
      <c r="G19" s="111"/>
      <c r="H19" s="94">
        <f t="shared" si="3"/>
        <v>0</v>
      </c>
      <c r="I19" s="93"/>
    </row>
    <row r="20" spans="1:151" ht="16" x14ac:dyDescent="0.2">
      <c r="B20" s="184"/>
      <c r="C20" s="43" t="s">
        <v>5</v>
      </c>
      <c r="D20" s="112"/>
      <c r="E20" s="113"/>
      <c r="F20" s="29">
        <f t="shared" si="2"/>
        <v>0</v>
      </c>
      <c r="G20" s="111"/>
      <c r="H20" s="94">
        <f t="shared" si="3"/>
        <v>0</v>
      </c>
      <c r="I20" s="93"/>
    </row>
    <row r="21" spans="1:151" ht="16" x14ac:dyDescent="0.2">
      <c r="B21" s="184"/>
      <c r="C21" s="33"/>
      <c r="D21" s="36"/>
      <c r="E21" s="36"/>
      <c r="F21" s="29"/>
      <c r="G21" s="29"/>
      <c r="H21" s="94"/>
      <c r="I21" s="93"/>
    </row>
    <row r="22" spans="1:151" ht="16" x14ac:dyDescent="0.2">
      <c r="B22" s="184"/>
      <c r="C22" s="38" t="s">
        <v>12</v>
      </c>
      <c r="D22" s="36"/>
      <c r="E22" s="29"/>
      <c r="F22" s="29"/>
      <c r="G22" s="29"/>
      <c r="H22" s="95">
        <f>H7+H8+H9+H10+H11+H12+H15+H16+H17+H18+H19+H20</f>
        <v>0</v>
      </c>
      <c r="I22" s="93"/>
    </row>
    <row r="23" spans="1:151" ht="16" x14ac:dyDescent="0.2">
      <c r="B23" s="184"/>
      <c r="C23" s="43" t="s">
        <v>11</v>
      </c>
      <c r="D23" s="36"/>
      <c r="E23" s="29"/>
      <c r="F23" s="29"/>
      <c r="G23" s="29"/>
      <c r="H23" s="96"/>
      <c r="I23" s="93"/>
    </row>
    <row r="24" spans="1:151" ht="16" x14ac:dyDescent="0.2">
      <c r="B24" s="184"/>
      <c r="C24" s="38" t="s">
        <v>14</v>
      </c>
      <c r="D24" s="36"/>
      <c r="E24" s="29"/>
      <c r="F24" s="29"/>
      <c r="G24" s="29"/>
      <c r="H24" s="97">
        <f>H22+H23</f>
        <v>0</v>
      </c>
      <c r="I24" s="93"/>
    </row>
    <row r="25" spans="1:151" s="178" customFormat="1" ht="16" x14ac:dyDescent="0.2">
      <c r="A25" s="177"/>
      <c r="B25" s="185"/>
      <c r="C25" s="46"/>
      <c r="D25" s="47"/>
      <c r="E25" s="48"/>
      <c r="F25" s="48"/>
      <c r="G25" s="48"/>
      <c r="H25" s="98"/>
      <c r="I25" s="93"/>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c r="EG25" s="177"/>
      <c r="EH25" s="177"/>
      <c r="EI25" s="177"/>
      <c r="EJ25" s="177"/>
      <c r="EK25" s="177"/>
      <c r="EL25" s="177"/>
      <c r="EM25" s="177"/>
      <c r="EN25" s="177"/>
      <c r="EO25" s="177"/>
      <c r="EP25" s="177"/>
      <c r="EQ25" s="177"/>
      <c r="ER25" s="177"/>
      <c r="ES25" s="177"/>
      <c r="ET25" s="177"/>
      <c r="EU25" s="177"/>
    </row>
    <row r="26" spans="1:151" ht="16" x14ac:dyDescent="0.2">
      <c r="B26" s="184"/>
      <c r="C26" s="43"/>
      <c r="D26" s="56"/>
      <c r="E26" s="57"/>
      <c r="F26" s="57"/>
      <c r="G26" s="57"/>
      <c r="H26" s="99"/>
      <c r="I26" s="93"/>
    </row>
    <row r="27" spans="1:151" ht="16" x14ac:dyDescent="0.2">
      <c r="B27" s="184"/>
      <c r="C27" s="38" t="s">
        <v>9</v>
      </c>
      <c r="D27" s="28">
        <f>D28+D29+D30+D31+D32+D33</f>
        <v>0</v>
      </c>
      <c r="E27" s="29"/>
      <c r="F27" s="30">
        <f>F28+F29+F30+F31+F32+F33</f>
        <v>0</v>
      </c>
      <c r="G27" s="29"/>
      <c r="H27" s="94"/>
      <c r="I27" s="93"/>
    </row>
    <row r="28" spans="1:151" ht="16" x14ac:dyDescent="0.2">
      <c r="B28" s="184"/>
      <c r="C28" s="43" t="s">
        <v>0</v>
      </c>
      <c r="D28" s="34"/>
      <c r="E28" s="35"/>
      <c r="F28" s="29">
        <f t="shared" ref="F28:F33" si="4">D28*E28</f>
        <v>0</v>
      </c>
      <c r="G28" s="111"/>
      <c r="H28" s="94">
        <f t="shared" ref="H28:H33" si="5">F28*G28</f>
        <v>0</v>
      </c>
      <c r="I28" s="93"/>
    </row>
    <row r="29" spans="1:151" ht="16" x14ac:dyDescent="0.2">
      <c r="B29" s="184"/>
      <c r="C29" s="43" t="s">
        <v>1</v>
      </c>
      <c r="D29" s="34"/>
      <c r="E29" s="35"/>
      <c r="F29" s="29">
        <f t="shared" si="4"/>
        <v>0</v>
      </c>
      <c r="G29" s="111"/>
      <c r="H29" s="94">
        <f t="shared" si="5"/>
        <v>0</v>
      </c>
      <c r="I29" s="93"/>
    </row>
    <row r="30" spans="1:151" ht="16" x14ac:dyDescent="0.2">
      <c r="B30" s="184"/>
      <c r="C30" s="43" t="s">
        <v>2</v>
      </c>
      <c r="D30" s="34"/>
      <c r="E30" s="35"/>
      <c r="F30" s="29">
        <f t="shared" si="4"/>
        <v>0</v>
      </c>
      <c r="G30" s="111"/>
      <c r="H30" s="94">
        <f t="shared" si="5"/>
        <v>0</v>
      </c>
      <c r="I30" s="93"/>
    </row>
    <row r="31" spans="1:151" ht="16" x14ac:dyDescent="0.2">
      <c r="B31" s="184"/>
      <c r="C31" s="43" t="s">
        <v>4</v>
      </c>
      <c r="D31" s="34"/>
      <c r="E31" s="35"/>
      <c r="F31" s="29">
        <f t="shared" si="4"/>
        <v>0</v>
      </c>
      <c r="G31" s="111"/>
      <c r="H31" s="94">
        <f t="shared" si="5"/>
        <v>0</v>
      </c>
      <c r="I31" s="93"/>
    </row>
    <row r="32" spans="1:151" ht="16" x14ac:dyDescent="0.2">
      <c r="B32" s="184"/>
      <c r="C32" s="43" t="s">
        <v>3</v>
      </c>
      <c r="D32" s="34"/>
      <c r="E32" s="35"/>
      <c r="F32" s="29">
        <f t="shared" si="4"/>
        <v>0</v>
      </c>
      <c r="G32" s="111"/>
      <c r="H32" s="94">
        <f t="shared" si="5"/>
        <v>0</v>
      </c>
      <c r="I32" s="93"/>
    </row>
    <row r="33" spans="1:151" ht="16" x14ac:dyDescent="0.2">
      <c r="B33" s="184"/>
      <c r="C33" s="43" t="s">
        <v>5</v>
      </c>
      <c r="D33" s="34"/>
      <c r="E33" s="35"/>
      <c r="F33" s="29">
        <f t="shared" si="4"/>
        <v>0</v>
      </c>
      <c r="G33" s="111"/>
      <c r="H33" s="94">
        <f t="shared" si="5"/>
        <v>0</v>
      </c>
      <c r="I33" s="93"/>
    </row>
    <row r="34" spans="1:151" s="20" customFormat="1" ht="16" x14ac:dyDescent="0.2">
      <c r="A34" s="151"/>
      <c r="B34" s="184"/>
      <c r="C34" s="33"/>
      <c r="D34" s="36"/>
      <c r="E34" s="37"/>
      <c r="F34" s="29"/>
      <c r="G34" s="29"/>
      <c r="H34" s="94"/>
      <c r="I34" s="93"/>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row>
    <row r="35" spans="1:151" ht="16" x14ac:dyDescent="0.2">
      <c r="B35" s="184"/>
      <c r="C35" s="38" t="s">
        <v>59</v>
      </c>
      <c r="D35" s="28">
        <f>D36+D37+D38+D39+D40+D41</f>
        <v>0</v>
      </c>
      <c r="E35" s="37"/>
      <c r="F35" s="30">
        <f>F36+F37+F38+F39+F40+F41</f>
        <v>0</v>
      </c>
      <c r="G35" s="29"/>
      <c r="H35" s="94"/>
      <c r="I35" s="93"/>
    </row>
    <row r="36" spans="1:151" ht="16" x14ac:dyDescent="0.2">
      <c r="B36" s="184"/>
      <c r="C36" s="43" t="s">
        <v>0</v>
      </c>
      <c r="D36" s="34"/>
      <c r="E36" s="113"/>
      <c r="F36" s="29">
        <f t="shared" ref="F36:F41" si="6">D36*E36</f>
        <v>0</v>
      </c>
      <c r="G36" s="111"/>
      <c r="H36" s="94">
        <f t="shared" ref="H36:H41" si="7">F36*G36</f>
        <v>0</v>
      </c>
      <c r="I36" s="93"/>
    </row>
    <row r="37" spans="1:151" ht="16" x14ac:dyDescent="0.2">
      <c r="B37" s="184"/>
      <c r="C37" s="43" t="s">
        <v>1</v>
      </c>
      <c r="D37" s="34"/>
      <c r="E37" s="113"/>
      <c r="F37" s="29">
        <f t="shared" si="6"/>
        <v>0</v>
      </c>
      <c r="G37" s="111"/>
      <c r="H37" s="94">
        <f t="shared" si="7"/>
        <v>0</v>
      </c>
      <c r="I37" s="93"/>
    </row>
    <row r="38" spans="1:151" ht="16" x14ac:dyDescent="0.2">
      <c r="B38" s="184"/>
      <c r="C38" s="43" t="s">
        <v>2</v>
      </c>
      <c r="D38" s="34"/>
      <c r="E38" s="113"/>
      <c r="F38" s="29">
        <f t="shared" si="6"/>
        <v>0</v>
      </c>
      <c r="G38" s="111"/>
      <c r="H38" s="94">
        <f t="shared" si="7"/>
        <v>0</v>
      </c>
      <c r="I38" s="93"/>
    </row>
    <row r="39" spans="1:151" ht="16" x14ac:dyDescent="0.2">
      <c r="B39" s="184"/>
      <c r="C39" s="43" t="s">
        <v>4</v>
      </c>
      <c r="D39" s="34"/>
      <c r="E39" s="113"/>
      <c r="F39" s="29">
        <f t="shared" si="6"/>
        <v>0</v>
      </c>
      <c r="G39" s="111"/>
      <c r="H39" s="94">
        <f t="shared" si="7"/>
        <v>0</v>
      </c>
      <c r="I39" s="93"/>
    </row>
    <row r="40" spans="1:151" ht="16" x14ac:dyDescent="0.2">
      <c r="B40" s="184"/>
      <c r="C40" s="43" t="s">
        <v>3</v>
      </c>
      <c r="D40" s="34"/>
      <c r="E40" s="113"/>
      <c r="F40" s="29">
        <f t="shared" si="6"/>
        <v>0</v>
      </c>
      <c r="G40" s="111"/>
      <c r="H40" s="94">
        <f t="shared" si="7"/>
        <v>0</v>
      </c>
      <c r="I40" s="93"/>
    </row>
    <row r="41" spans="1:151" ht="16" x14ac:dyDescent="0.2">
      <c r="B41" s="184"/>
      <c r="C41" s="43" t="s">
        <v>5</v>
      </c>
      <c r="D41" s="34"/>
      <c r="E41" s="113"/>
      <c r="F41" s="29">
        <f t="shared" si="6"/>
        <v>0</v>
      </c>
      <c r="G41" s="111"/>
      <c r="H41" s="94">
        <f t="shared" si="7"/>
        <v>0</v>
      </c>
      <c r="I41" s="93"/>
    </row>
    <row r="42" spans="1:151" ht="16" x14ac:dyDescent="0.2">
      <c r="B42" s="184"/>
      <c r="C42" s="33"/>
      <c r="D42" s="36"/>
      <c r="E42" s="29"/>
      <c r="F42" s="29"/>
      <c r="G42" s="29"/>
      <c r="H42" s="94"/>
      <c r="I42" s="93"/>
    </row>
    <row r="43" spans="1:151" ht="16" x14ac:dyDescent="0.2">
      <c r="B43" s="184"/>
      <c r="C43" s="54" t="s">
        <v>13</v>
      </c>
      <c r="D43" s="36"/>
      <c r="E43" s="29"/>
      <c r="F43" s="29"/>
      <c r="G43" s="29"/>
      <c r="H43" s="95">
        <f>H28+H29+H30+H31+H32+H33+H36+H37+H38+H39+H40+H41</f>
        <v>0</v>
      </c>
      <c r="I43" s="93"/>
    </row>
    <row r="44" spans="1:151" ht="16" x14ac:dyDescent="0.2">
      <c r="B44" s="184"/>
      <c r="C44" s="43" t="s">
        <v>10</v>
      </c>
      <c r="D44" s="36"/>
      <c r="E44" s="29"/>
      <c r="F44" s="29"/>
      <c r="G44" s="29"/>
      <c r="H44" s="100"/>
      <c r="I44" s="93"/>
    </row>
    <row r="45" spans="1:151" ht="16" x14ac:dyDescent="0.2">
      <c r="B45" s="184"/>
      <c r="C45" s="54" t="s">
        <v>46</v>
      </c>
      <c r="D45" s="36"/>
      <c r="E45" s="29"/>
      <c r="F45" s="29"/>
      <c r="G45" s="29"/>
      <c r="H45" s="101">
        <f>H43+H44</f>
        <v>0</v>
      </c>
      <c r="I45" s="93"/>
    </row>
    <row r="46" spans="1:151" ht="16" x14ac:dyDescent="0.2">
      <c r="B46" s="184"/>
      <c r="C46" s="43"/>
      <c r="D46" s="56"/>
      <c r="E46" s="57"/>
      <c r="F46" s="57"/>
      <c r="G46" s="57"/>
      <c r="H46" s="99"/>
      <c r="I46" s="93"/>
    </row>
    <row r="47" spans="1:151" ht="16" x14ac:dyDescent="0.2">
      <c r="B47" s="184"/>
      <c r="C47" s="54" t="s">
        <v>116</v>
      </c>
      <c r="D47" s="28"/>
      <c r="E47" s="30"/>
      <c r="F47" s="30"/>
      <c r="G47" s="30"/>
      <c r="H47" s="102">
        <f>H22+H43</f>
        <v>0</v>
      </c>
      <c r="I47" s="93"/>
    </row>
    <row r="48" spans="1:151" ht="16" x14ac:dyDescent="0.2">
      <c r="B48" s="184"/>
      <c r="C48" s="62" t="s">
        <v>47</v>
      </c>
      <c r="D48" s="63"/>
      <c r="E48" s="64"/>
      <c r="F48" s="64"/>
      <c r="G48" s="64"/>
      <c r="H48" s="103">
        <f>H24+H45</f>
        <v>0</v>
      </c>
      <c r="I48" s="93"/>
    </row>
    <row r="49" spans="1:151" ht="16" x14ac:dyDescent="0.2">
      <c r="B49" s="184"/>
      <c r="C49" s="20" t="s">
        <v>43</v>
      </c>
      <c r="D49" s="68"/>
      <c r="E49" s="68"/>
      <c r="F49" s="68"/>
      <c r="G49" s="68"/>
      <c r="H49" s="105"/>
      <c r="I49" s="93"/>
    </row>
    <row r="50" spans="1:151" ht="16" x14ac:dyDescent="0.2">
      <c r="B50" s="184"/>
      <c r="C50" s="26"/>
      <c r="D50" s="68"/>
      <c r="E50" s="68"/>
      <c r="F50" s="68"/>
      <c r="G50" s="68"/>
      <c r="H50" s="105"/>
      <c r="I50" s="93"/>
    </row>
    <row r="51" spans="1:151" ht="16" x14ac:dyDescent="0.2">
      <c r="B51" s="184"/>
      <c r="C51" s="26"/>
      <c r="D51" s="26"/>
      <c r="E51" s="26"/>
      <c r="F51" s="26"/>
      <c r="G51" s="26"/>
      <c r="H51" s="104"/>
      <c r="I51" s="93"/>
    </row>
    <row r="52" spans="1:151" s="20" customFormat="1" ht="16" x14ac:dyDescent="0.2">
      <c r="A52" s="151"/>
      <c r="B52" s="184"/>
      <c r="C52" s="114" t="s">
        <v>78</v>
      </c>
      <c r="D52" s="68"/>
      <c r="E52" s="68"/>
      <c r="F52" s="68"/>
      <c r="G52" s="68"/>
      <c r="H52" s="104"/>
      <c r="I52" s="93"/>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row>
    <row r="53" spans="1:151" s="20" customFormat="1" ht="16" x14ac:dyDescent="0.2">
      <c r="A53" s="151"/>
      <c r="B53" s="184"/>
      <c r="C53" s="115" t="s">
        <v>22</v>
      </c>
      <c r="D53" s="116"/>
      <c r="E53" s="116"/>
      <c r="F53" s="116"/>
      <c r="G53" s="117">
        <f>F6+F27</f>
        <v>0</v>
      </c>
      <c r="H53" s="104"/>
      <c r="I53" s="93"/>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c r="BZ53" s="151"/>
      <c r="CA53" s="151"/>
      <c r="CB53" s="151"/>
      <c r="CC53" s="151"/>
      <c r="CD53" s="151"/>
      <c r="CE53" s="151"/>
      <c r="CF53" s="151"/>
      <c r="CG53" s="151"/>
      <c r="CH53" s="151"/>
      <c r="CI53" s="151"/>
      <c r="CJ53" s="151"/>
      <c r="CK53" s="151"/>
      <c r="CL53" s="151"/>
      <c r="CM53" s="151"/>
      <c r="CN53" s="151"/>
      <c r="CO53" s="151"/>
      <c r="CP53" s="151"/>
      <c r="CQ53" s="151"/>
      <c r="CR53" s="151"/>
      <c r="CS53" s="151"/>
      <c r="CT53" s="151"/>
      <c r="CU53" s="151"/>
      <c r="CV53" s="151"/>
      <c r="CW53" s="151"/>
      <c r="CX53" s="151"/>
      <c r="CY53" s="151"/>
      <c r="CZ53" s="151"/>
      <c r="DA53" s="151"/>
      <c r="DB53" s="151"/>
      <c r="DC53" s="151"/>
      <c r="DD53" s="151"/>
      <c r="DE53" s="151"/>
      <c r="DF53" s="151"/>
      <c r="DG53" s="151"/>
      <c r="DH53" s="151"/>
      <c r="DI53" s="151"/>
      <c r="DJ53" s="151"/>
      <c r="DK53" s="151"/>
      <c r="DL53" s="151"/>
      <c r="DM53" s="151"/>
      <c r="DN53" s="151"/>
      <c r="DO53" s="151"/>
      <c r="DP53" s="151"/>
      <c r="DQ53" s="151"/>
      <c r="DR53" s="151"/>
      <c r="DS53" s="151"/>
      <c r="DT53" s="151"/>
      <c r="DU53" s="151"/>
      <c r="DV53" s="151"/>
      <c r="DW53" s="151"/>
      <c r="DX53" s="151"/>
      <c r="DY53" s="151"/>
      <c r="DZ53" s="151"/>
      <c r="EA53" s="151"/>
      <c r="EB53" s="151"/>
      <c r="EC53" s="151"/>
      <c r="ED53" s="151"/>
      <c r="EE53" s="151"/>
      <c r="EF53" s="151"/>
      <c r="EG53" s="151"/>
      <c r="EH53" s="151"/>
      <c r="EI53" s="151"/>
      <c r="EJ53" s="151"/>
      <c r="EK53" s="151"/>
      <c r="EL53" s="151"/>
      <c r="EM53" s="151"/>
      <c r="EN53" s="151"/>
      <c r="EO53" s="151"/>
      <c r="EP53" s="151"/>
      <c r="EQ53" s="151"/>
      <c r="ER53" s="151"/>
      <c r="ES53" s="151"/>
      <c r="ET53" s="151"/>
      <c r="EU53" s="151"/>
    </row>
    <row r="54" spans="1:151" s="20" customFormat="1" ht="16" x14ac:dyDescent="0.2">
      <c r="A54" s="151"/>
      <c r="B54" s="184"/>
      <c r="C54" s="118" t="s">
        <v>18</v>
      </c>
      <c r="D54" s="73"/>
      <c r="E54" s="73"/>
      <c r="F54" s="73"/>
      <c r="G54" s="119">
        <f>F14+F35</f>
        <v>0</v>
      </c>
      <c r="H54" s="104"/>
      <c r="I54" s="93"/>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row>
    <row r="55" spans="1:151" s="20" customFormat="1" ht="16" x14ac:dyDescent="0.2">
      <c r="A55" s="151"/>
      <c r="B55" s="173"/>
      <c r="C55" s="120" t="s">
        <v>19</v>
      </c>
      <c r="D55" s="73"/>
      <c r="E55" s="73"/>
      <c r="F55" s="73"/>
      <c r="G55" s="119">
        <f>H48</f>
        <v>0</v>
      </c>
      <c r="H55" s="104"/>
      <c r="I55" s="93"/>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51"/>
      <c r="DP55" s="151"/>
      <c r="DQ55" s="151"/>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151"/>
      <c r="EN55" s="151"/>
      <c r="EO55" s="151"/>
      <c r="EP55" s="151"/>
      <c r="EQ55" s="151"/>
      <c r="ER55" s="151"/>
      <c r="ES55" s="151"/>
      <c r="ET55" s="151"/>
      <c r="EU55" s="151"/>
    </row>
    <row r="56" spans="1:151" s="20" customFormat="1" ht="16" x14ac:dyDescent="0.2">
      <c r="A56" s="151"/>
      <c r="B56" s="184"/>
      <c r="C56" s="121" t="s">
        <v>51</v>
      </c>
      <c r="D56" s="32"/>
      <c r="E56" s="32"/>
      <c r="F56" s="32"/>
      <c r="G56" s="122">
        <f>H45</f>
        <v>0</v>
      </c>
      <c r="H56" s="104"/>
      <c r="I56" s="93"/>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c r="AL56" s="151"/>
      <c r="AM56" s="151"/>
      <c r="AN56" s="151"/>
      <c r="AO56" s="151"/>
      <c r="AP56" s="151"/>
      <c r="AQ56" s="151"/>
      <c r="AR56" s="151"/>
      <c r="AS56" s="151"/>
      <c r="AT56" s="151"/>
      <c r="AU56" s="151"/>
      <c r="AV56" s="151"/>
      <c r="AW56" s="151"/>
      <c r="AX56" s="151"/>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1"/>
      <c r="BU56" s="151"/>
      <c r="BV56" s="151"/>
      <c r="BW56" s="151"/>
      <c r="BX56" s="151"/>
      <c r="BY56" s="151"/>
      <c r="BZ56" s="151"/>
      <c r="CA56" s="151"/>
      <c r="CB56" s="151"/>
      <c r="CC56" s="151"/>
      <c r="CD56" s="151"/>
      <c r="CE56" s="151"/>
      <c r="CF56" s="151"/>
      <c r="CG56" s="151"/>
      <c r="CH56" s="151"/>
      <c r="CI56" s="151"/>
      <c r="CJ56" s="151"/>
      <c r="CK56" s="151"/>
      <c r="CL56" s="151"/>
      <c r="CM56" s="151"/>
      <c r="CN56" s="151"/>
      <c r="CO56" s="151"/>
      <c r="CP56" s="151"/>
      <c r="CQ56" s="151"/>
      <c r="CR56" s="151"/>
      <c r="CS56" s="151"/>
      <c r="CT56" s="151"/>
      <c r="CU56" s="151"/>
      <c r="CV56" s="151"/>
      <c r="CW56" s="151"/>
      <c r="CX56" s="151"/>
      <c r="CY56" s="151"/>
      <c r="CZ56" s="151"/>
      <c r="DA56" s="151"/>
      <c r="DB56" s="151"/>
      <c r="DC56" s="151"/>
      <c r="DD56" s="151"/>
      <c r="DE56" s="151"/>
      <c r="DF56" s="151"/>
      <c r="DG56" s="151"/>
      <c r="DH56" s="151"/>
      <c r="DI56" s="151"/>
      <c r="DJ56" s="151"/>
      <c r="DK56" s="151"/>
      <c r="DL56" s="151"/>
      <c r="DM56" s="151"/>
      <c r="DN56" s="151"/>
      <c r="DO56" s="151"/>
      <c r="DP56" s="151"/>
      <c r="DQ56" s="151"/>
      <c r="DR56" s="151"/>
      <c r="DS56" s="151"/>
      <c r="DT56" s="151"/>
      <c r="DU56" s="151"/>
      <c r="DV56" s="151"/>
      <c r="DW56" s="151"/>
      <c r="DX56" s="151"/>
      <c r="DY56" s="151"/>
      <c r="DZ56" s="151"/>
      <c r="EA56" s="151"/>
      <c r="EB56" s="151"/>
      <c r="EC56" s="151"/>
      <c r="ED56" s="151"/>
      <c r="EE56" s="151"/>
      <c r="EF56" s="151"/>
      <c r="EG56" s="151"/>
      <c r="EH56" s="151"/>
      <c r="EI56" s="151"/>
      <c r="EJ56" s="151"/>
      <c r="EK56" s="151"/>
      <c r="EL56" s="151"/>
      <c r="EM56" s="151"/>
      <c r="EN56" s="151"/>
      <c r="EO56" s="151"/>
      <c r="EP56" s="151"/>
      <c r="EQ56" s="151"/>
      <c r="ER56" s="151"/>
      <c r="ES56" s="151"/>
      <c r="ET56" s="151"/>
      <c r="EU56" s="151"/>
    </row>
    <row r="57" spans="1:151" s="20" customFormat="1" ht="16" x14ac:dyDescent="0.2">
      <c r="A57" s="151"/>
      <c r="B57" s="184"/>
      <c r="C57" s="121" t="s">
        <v>52</v>
      </c>
      <c r="D57" s="76"/>
      <c r="E57" s="32"/>
      <c r="F57" s="32"/>
      <c r="G57" s="123" t="e">
        <f>G56/G55</f>
        <v>#DIV/0!</v>
      </c>
      <c r="H57" s="104"/>
      <c r="I57" s="93"/>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151"/>
      <c r="CG57" s="151"/>
      <c r="CH57" s="151"/>
      <c r="CI57" s="151"/>
      <c r="CJ57" s="151"/>
      <c r="CK57" s="151"/>
      <c r="CL57" s="151"/>
      <c r="CM57" s="151"/>
      <c r="CN57" s="151"/>
      <c r="CO57" s="151"/>
      <c r="CP57" s="151"/>
      <c r="CQ57" s="151"/>
      <c r="CR57" s="151"/>
      <c r="CS57" s="151"/>
      <c r="CT57" s="151"/>
      <c r="CU57" s="151"/>
      <c r="CV57" s="151"/>
      <c r="CW57" s="151"/>
      <c r="CX57" s="151"/>
      <c r="CY57" s="151"/>
      <c r="CZ57" s="151"/>
      <c r="DA57" s="151"/>
      <c r="DB57" s="151"/>
      <c r="DC57" s="151"/>
      <c r="DD57" s="151"/>
      <c r="DE57" s="151"/>
      <c r="DF57" s="151"/>
      <c r="DG57" s="151"/>
      <c r="DH57" s="151"/>
      <c r="DI57" s="151"/>
      <c r="DJ57" s="151"/>
      <c r="DK57" s="151"/>
      <c r="DL57" s="151"/>
      <c r="DM57" s="151"/>
      <c r="DN57" s="151"/>
      <c r="DO57" s="151"/>
      <c r="DP57" s="151"/>
      <c r="DQ57" s="151"/>
      <c r="DR57" s="151"/>
      <c r="DS57" s="151"/>
      <c r="DT57" s="151"/>
      <c r="DU57" s="151"/>
      <c r="DV57" s="151"/>
      <c r="DW57" s="151"/>
      <c r="DX57" s="151"/>
      <c r="DY57" s="151"/>
      <c r="DZ57" s="151"/>
      <c r="EA57" s="151"/>
      <c r="EB57" s="151"/>
      <c r="EC57" s="151"/>
      <c r="ED57" s="151"/>
      <c r="EE57" s="151"/>
      <c r="EF57" s="151"/>
      <c r="EG57" s="151"/>
      <c r="EH57" s="151"/>
      <c r="EI57" s="151"/>
      <c r="EJ57" s="151"/>
      <c r="EK57" s="151"/>
      <c r="EL57" s="151"/>
      <c r="EM57" s="151"/>
      <c r="EN57" s="151"/>
      <c r="EO57" s="151"/>
      <c r="EP57" s="151"/>
      <c r="EQ57" s="151"/>
      <c r="ER57" s="151"/>
      <c r="ES57" s="151"/>
      <c r="ET57" s="151"/>
      <c r="EU57" s="151"/>
    </row>
    <row r="58" spans="1:151" s="20" customFormat="1" ht="16" x14ac:dyDescent="0.2">
      <c r="A58" s="151"/>
      <c r="B58" s="184"/>
      <c r="C58" s="211" t="s">
        <v>20</v>
      </c>
      <c r="D58" s="32" t="s">
        <v>66</v>
      </c>
      <c r="E58" s="73"/>
      <c r="F58" s="73"/>
      <c r="G58" s="78">
        <f>(H45*0.00000058)+(H24*0.00000058)</f>
        <v>0</v>
      </c>
      <c r="H58" s="104"/>
      <c r="I58" s="93"/>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151"/>
      <c r="DR58" s="151"/>
      <c r="DS58" s="151"/>
      <c r="DT58" s="151"/>
      <c r="DU58" s="151"/>
      <c r="DV58" s="151"/>
      <c r="DW58" s="151"/>
      <c r="DX58" s="151"/>
      <c r="DY58" s="151"/>
      <c r="DZ58" s="151"/>
      <c r="EA58" s="151"/>
      <c r="EB58" s="151"/>
      <c r="EC58" s="151"/>
      <c r="ED58" s="151"/>
      <c r="EE58" s="151"/>
      <c r="EF58" s="151"/>
      <c r="EG58" s="151"/>
      <c r="EH58" s="151"/>
      <c r="EI58" s="151"/>
      <c r="EJ58" s="151"/>
      <c r="EK58" s="151"/>
      <c r="EL58" s="151"/>
      <c r="EM58" s="151"/>
      <c r="EN58" s="151"/>
      <c r="EO58" s="151"/>
      <c r="EP58" s="151"/>
      <c r="EQ58" s="151"/>
      <c r="ER58" s="151"/>
      <c r="ES58" s="151"/>
      <c r="ET58" s="151"/>
      <c r="EU58" s="151"/>
    </row>
    <row r="59" spans="1:151" s="20" customFormat="1" ht="16" x14ac:dyDescent="0.2">
      <c r="A59" s="151"/>
      <c r="B59" s="184"/>
      <c r="C59" s="212"/>
      <c r="D59" s="79" t="s">
        <v>74</v>
      </c>
      <c r="E59" s="76"/>
      <c r="F59" s="76"/>
      <c r="G59" s="80">
        <f>(H45*0.00000096)</f>
        <v>0</v>
      </c>
      <c r="H59" s="104"/>
      <c r="I59" s="93"/>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51"/>
      <c r="DG59" s="151"/>
      <c r="DH59" s="151"/>
      <c r="DI59" s="151"/>
      <c r="DJ59" s="151"/>
      <c r="DK59" s="151"/>
      <c r="DL59" s="151"/>
      <c r="DM59" s="151"/>
      <c r="DN59" s="151"/>
      <c r="DO59" s="151"/>
      <c r="DP59" s="151"/>
      <c r="DQ59" s="151"/>
      <c r="DR59" s="151"/>
      <c r="DS59" s="151"/>
      <c r="DT59" s="151"/>
      <c r="DU59" s="151"/>
      <c r="DV59" s="151"/>
      <c r="DW59" s="151"/>
      <c r="DX59" s="151"/>
      <c r="DY59" s="151"/>
      <c r="DZ59" s="151"/>
      <c r="EA59" s="151"/>
      <c r="EB59" s="151"/>
      <c r="EC59" s="151"/>
      <c r="ED59" s="151"/>
      <c r="EE59" s="151"/>
      <c r="EF59" s="151"/>
      <c r="EG59" s="151"/>
      <c r="EH59" s="151"/>
      <c r="EI59" s="151"/>
      <c r="EJ59" s="151"/>
      <c r="EK59" s="151"/>
      <c r="EL59" s="151"/>
      <c r="EM59" s="151"/>
      <c r="EN59" s="151"/>
      <c r="EO59" s="151"/>
      <c r="EP59" s="151"/>
      <c r="EQ59" s="151"/>
      <c r="ER59" s="151"/>
      <c r="ES59" s="151"/>
      <c r="ET59" s="151"/>
      <c r="EU59" s="151"/>
    </row>
    <row r="60" spans="1:151" s="20" customFormat="1" ht="16" x14ac:dyDescent="0.2">
      <c r="A60" s="151"/>
      <c r="B60" s="184"/>
      <c r="C60" s="211" t="s">
        <v>53</v>
      </c>
      <c r="D60" s="32" t="s">
        <v>65</v>
      </c>
      <c r="E60" s="32"/>
      <c r="F60" s="32"/>
      <c r="G60" s="81">
        <f>(H45*0.22)+(H24*0.22)</f>
        <v>0</v>
      </c>
      <c r="H60" s="104"/>
      <c r="I60" s="93"/>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row>
    <row r="61" spans="1:151" s="20" customFormat="1" ht="16" x14ac:dyDescent="0.2">
      <c r="A61" s="151"/>
      <c r="B61" s="184"/>
      <c r="C61" s="213"/>
      <c r="D61" s="82" t="s">
        <v>68</v>
      </c>
      <c r="E61" s="32"/>
      <c r="F61" s="32"/>
      <c r="G61" s="81">
        <f>(H45*0.04)+(H24*0.04)</f>
        <v>0</v>
      </c>
      <c r="H61" s="104"/>
      <c r="I61" s="93"/>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row>
    <row r="62" spans="1:151" s="20" customFormat="1" ht="16" x14ac:dyDescent="0.2">
      <c r="A62" s="151"/>
      <c r="B62" s="184"/>
      <c r="C62" s="212"/>
      <c r="D62" s="79" t="s">
        <v>74</v>
      </c>
      <c r="E62" s="76"/>
      <c r="F62" s="76"/>
      <c r="G62" s="80">
        <f>(H45*0.34)</f>
        <v>0</v>
      </c>
      <c r="H62" s="104"/>
      <c r="I62" s="93"/>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row>
    <row r="63" spans="1:151" s="20" customFormat="1" ht="16" x14ac:dyDescent="0.2">
      <c r="A63" s="151"/>
      <c r="B63" s="184"/>
      <c r="C63" s="211" t="s">
        <v>54</v>
      </c>
      <c r="D63" s="32" t="s">
        <v>66</v>
      </c>
      <c r="E63" s="32"/>
      <c r="F63" s="32"/>
      <c r="G63" s="78">
        <f>(H45*0.26)+(H24*0.26)</f>
        <v>0</v>
      </c>
      <c r="H63" s="104"/>
      <c r="I63" s="93"/>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row>
    <row r="64" spans="1:151" s="20" customFormat="1" ht="16" x14ac:dyDescent="0.2">
      <c r="A64" s="151"/>
      <c r="B64" s="184"/>
      <c r="C64" s="212"/>
      <c r="D64" s="79" t="s">
        <v>74</v>
      </c>
      <c r="E64" s="76"/>
      <c r="F64" s="76"/>
      <c r="G64" s="85">
        <f>(H45*0.51)</f>
        <v>0</v>
      </c>
      <c r="H64" s="104"/>
      <c r="I64" s="93"/>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151"/>
      <c r="EN64" s="151"/>
      <c r="EO64" s="151"/>
      <c r="EP64" s="151"/>
      <c r="EQ64" s="151"/>
      <c r="ER64" s="151"/>
      <c r="ES64" s="151"/>
      <c r="ET64" s="151"/>
      <c r="EU64" s="151"/>
    </row>
    <row r="65" spans="1:151" s="20" customFormat="1" ht="25.5" customHeight="1" x14ac:dyDescent="0.2">
      <c r="A65" s="151"/>
      <c r="B65" s="184"/>
      <c r="C65" s="214" t="s">
        <v>64</v>
      </c>
      <c r="D65" s="214"/>
      <c r="E65" s="214"/>
      <c r="F65" s="214"/>
      <c r="G65" s="214"/>
      <c r="H65" s="124"/>
      <c r="I65" s="125"/>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151"/>
      <c r="EN65" s="151"/>
      <c r="EO65" s="151"/>
      <c r="EP65" s="151"/>
      <c r="EQ65" s="151"/>
      <c r="ER65" s="151"/>
      <c r="ES65" s="151"/>
      <c r="ET65" s="151"/>
      <c r="EU65" s="151"/>
    </row>
    <row r="66" spans="1:151" s="20" customFormat="1" ht="15.75" customHeight="1" x14ac:dyDescent="0.2">
      <c r="A66" s="151"/>
      <c r="B66" s="184"/>
      <c r="C66" s="210" t="s">
        <v>63</v>
      </c>
      <c r="D66" s="210"/>
      <c r="E66" s="210"/>
      <c r="F66" s="210"/>
      <c r="G66" s="210"/>
      <c r="H66" s="124"/>
      <c r="I66" s="125"/>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51"/>
      <c r="CD66" s="151"/>
      <c r="CE66" s="151"/>
      <c r="CF66" s="151"/>
      <c r="CG66" s="151"/>
      <c r="CH66" s="151"/>
      <c r="CI66" s="151"/>
      <c r="CJ66" s="151"/>
      <c r="CK66" s="151"/>
      <c r="CL66" s="151"/>
      <c r="CM66" s="151"/>
      <c r="CN66" s="151"/>
      <c r="CO66" s="151"/>
      <c r="CP66" s="151"/>
      <c r="CQ66" s="151"/>
      <c r="CR66" s="151"/>
      <c r="CS66" s="151"/>
      <c r="CT66" s="151"/>
      <c r="CU66" s="151"/>
      <c r="CV66" s="151"/>
      <c r="CW66" s="151"/>
      <c r="CX66" s="151"/>
      <c r="CY66" s="151"/>
      <c r="CZ66" s="151"/>
      <c r="DA66" s="151"/>
      <c r="DB66" s="151"/>
      <c r="DC66" s="151"/>
      <c r="DD66" s="151"/>
      <c r="DE66" s="151"/>
      <c r="DF66" s="151"/>
      <c r="DG66" s="151"/>
      <c r="DH66" s="151"/>
      <c r="DI66" s="151"/>
      <c r="DJ66" s="151"/>
      <c r="DK66" s="151"/>
      <c r="DL66" s="151"/>
      <c r="DM66" s="151"/>
      <c r="DN66" s="151"/>
      <c r="DO66" s="151"/>
      <c r="DP66" s="151"/>
      <c r="DQ66" s="151"/>
      <c r="DR66" s="151"/>
      <c r="DS66" s="151"/>
      <c r="DT66" s="151"/>
      <c r="DU66" s="151"/>
      <c r="DV66" s="151"/>
      <c r="DW66" s="151"/>
      <c r="DX66" s="151"/>
      <c r="DY66" s="151"/>
      <c r="DZ66" s="151"/>
      <c r="EA66" s="151"/>
      <c r="EB66" s="151"/>
      <c r="EC66" s="151"/>
      <c r="ED66" s="151"/>
      <c r="EE66" s="151"/>
      <c r="EF66" s="151"/>
      <c r="EG66" s="151"/>
      <c r="EH66" s="151"/>
      <c r="EI66" s="151"/>
      <c r="EJ66" s="151"/>
      <c r="EK66" s="151"/>
      <c r="EL66" s="151"/>
      <c r="EM66" s="151"/>
      <c r="EN66" s="151"/>
      <c r="EO66" s="151"/>
      <c r="EP66" s="151"/>
      <c r="EQ66" s="151"/>
      <c r="ER66" s="151"/>
      <c r="ES66" s="151"/>
      <c r="ET66" s="151"/>
      <c r="EU66" s="151"/>
    </row>
    <row r="67" spans="1:151" s="20" customFormat="1" ht="26.5" customHeight="1" x14ac:dyDescent="0.2">
      <c r="A67" s="151"/>
      <c r="B67" s="184"/>
      <c r="C67" s="210" t="s">
        <v>67</v>
      </c>
      <c r="D67" s="210"/>
      <c r="E67" s="210"/>
      <c r="F67" s="210"/>
      <c r="G67" s="210"/>
      <c r="H67" s="124"/>
      <c r="I67" s="125"/>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row>
    <row r="68" spans="1:151" s="20" customFormat="1" ht="16" x14ac:dyDescent="0.2">
      <c r="A68" s="151"/>
      <c r="B68" s="186"/>
      <c r="C68" s="106"/>
      <c r="D68" s="106"/>
      <c r="E68" s="106"/>
      <c r="F68" s="106"/>
      <c r="G68" s="106"/>
      <c r="H68" s="106"/>
      <c r="I68" s="107"/>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row>
    <row r="69" spans="1:151" s="151" customFormat="1" x14ac:dyDescent="0.2"/>
    <row r="70" spans="1:151" s="151" customFormat="1" x14ac:dyDescent="0.2"/>
    <row r="71" spans="1:151" s="151" customFormat="1" x14ac:dyDescent="0.2"/>
    <row r="72" spans="1:151" s="151" customFormat="1" x14ac:dyDescent="0.2"/>
    <row r="73" spans="1:151" s="151" customFormat="1" x14ac:dyDescent="0.2"/>
    <row r="74" spans="1:151" s="151" customFormat="1" x14ac:dyDescent="0.2"/>
    <row r="75" spans="1:151" s="151" customFormat="1" x14ac:dyDescent="0.2"/>
    <row r="76" spans="1:151" s="151" customFormat="1" x14ac:dyDescent="0.2"/>
    <row r="77" spans="1:151" s="151" customFormat="1" x14ac:dyDescent="0.2"/>
    <row r="78" spans="1:151" s="151" customFormat="1" x14ac:dyDescent="0.2"/>
    <row r="79" spans="1:151" s="151" customFormat="1" x14ac:dyDescent="0.2"/>
    <row r="80" spans="1:151" s="151" customFormat="1" x14ac:dyDescent="0.2"/>
    <row r="81" s="151" customFormat="1" x14ac:dyDescent="0.2"/>
    <row r="82" s="151" customFormat="1" x14ac:dyDescent="0.2"/>
    <row r="83" s="151" customFormat="1" x14ac:dyDescent="0.2"/>
    <row r="84" s="151" customFormat="1" x14ac:dyDescent="0.2"/>
    <row r="85" s="151" customFormat="1" x14ac:dyDescent="0.2"/>
    <row r="86" s="151" customFormat="1" x14ac:dyDescent="0.2"/>
    <row r="87" s="151" customFormat="1" x14ac:dyDescent="0.2"/>
    <row r="88" s="151" customFormat="1" x14ac:dyDescent="0.2"/>
    <row r="89" s="151" customFormat="1" x14ac:dyDescent="0.2"/>
    <row r="90" s="151" customFormat="1" x14ac:dyDescent="0.2"/>
    <row r="91" s="151" customFormat="1" x14ac:dyDescent="0.2"/>
    <row r="92" s="151" customFormat="1" x14ac:dyDescent="0.2"/>
    <row r="93" s="151" customFormat="1" x14ac:dyDescent="0.2"/>
    <row r="94" s="151" customFormat="1" x14ac:dyDescent="0.2"/>
    <row r="95" s="151" customFormat="1" x14ac:dyDescent="0.2"/>
    <row r="96" s="151" customFormat="1" x14ac:dyDescent="0.2"/>
    <row r="97" s="151" customFormat="1" x14ac:dyDescent="0.2"/>
    <row r="98" s="151" customFormat="1" x14ac:dyDescent="0.2"/>
    <row r="99" s="151" customFormat="1" x14ac:dyDescent="0.2"/>
    <row r="100" s="151" customFormat="1" x14ac:dyDescent="0.2"/>
    <row r="101" s="151" customFormat="1" x14ac:dyDescent="0.2"/>
    <row r="102" s="151" customFormat="1" x14ac:dyDescent="0.2"/>
    <row r="103" s="151" customFormat="1" x14ac:dyDescent="0.2"/>
    <row r="104" s="151" customFormat="1" x14ac:dyDescent="0.2"/>
    <row r="105" s="151" customFormat="1" x14ac:dyDescent="0.2"/>
    <row r="106" s="151" customFormat="1" x14ac:dyDescent="0.2"/>
    <row r="107" s="151" customFormat="1" x14ac:dyDescent="0.2"/>
    <row r="108" s="151" customFormat="1" x14ac:dyDescent="0.2"/>
    <row r="109" s="151" customFormat="1" x14ac:dyDescent="0.2"/>
    <row r="110" s="151" customFormat="1" x14ac:dyDescent="0.2"/>
    <row r="111" s="151" customFormat="1" x14ac:dyDescent="0.2"/>
    <row r="112" s="151" customFormat="1" x14ac:dyDescent="0.2"/>
    <row r="113" s="151" customFormat="1" x14ac:dyDescent="0.2"/>
    <row r="114" s="151" customFormat="1" x14ac:dyDescent="0.2"/>
    <row r="115" s="151" customFormat="1" x14ac:dyDescent="0.2"/>
    <row r="116" s="151" customFormat="1" x14ac:dyDescent="0.2"/>
    <row r="117" s="151" customFormat="1" x14ac:dyDescent="0.2"/>
    <row r="118" s="151" customFormat="1" x14ac:dyDescent="0.2"/>
    <row r="119" s="151" customFormat="1" x14ac:dyDescent="0.2"/>
    <row r="120" s="151" customFormat="1" x14ac:dyDescent="0.2"/>
    <row r="121" s="151" customFormat="1" x14ac:dyDescent="0.2"/>
    <row r="122" s="151" customFormat="1" x14ac:dyDescent="0.2"/>
    <row r="123" s="151" customFormat="1" x14ac:dyDescent="0.2"/>
    <row r="124" s="151" customFormat="1" x14ac:dyDescent="0.2"/>
    <row r="125" s="151" customFormat="1" x14ac:dyDescent="0.2"/>
    <row r="126" s="151" customFormat="1" x14ac:dyDescent="0.2"/>
    <row r="127" s="151" customFormat="1" x14ac:dyDescent="0.2"/>
    <row r="128" s="151" customFormat="1" x14ac:dyDescent="0.2"/>
    <row r="129" s="151" customFormat="1" x14ac:dyDescent="0.2"/>
    <row r="130" s="151" customFormat="1" x14ac:dyDescent="0.2"/>
    <row r="131" s="151" customFormat="1" x14ac:dyDescent="0.2"/>
    <row r="132" s="151" customFormat="1" x14ac:dyDescent="0.2"/>
    <row r="133" s="151" customFormat="1" x14ac:dyDescent="0.2"/>
    <row r="134" s="151" customFormat="1" x14ac:dyDescent="0.2"/>
    <row r="135" s="151" customFormat="1" x14ac:dyDescent="0.2"/>
    <row r="136" s="151" customFormat="1" x14ac:dyDescent="0.2"/>
    <row r="137" s="151" customFormat="1" x14ac:dyDescent="0.2"/>
    <row r="138" s="151" customFormat="1" x14ac:dyDescent="0.2"/>
    <row r="139" s="151" customFormat="1" x14ac:dyDescent="0.2"/>
    <row r="140" s="151" customFormat="1" x14ac:dyDescent="0.2"/>
    <row r="141" s="151" customFormat="1" x14ac:dyDescent="0.2"/>
    <row r="142" s="151" customFormat="1" x14ac:dyDescent="0.2"/>
    <row r="143" s="151" customFormat="1" x14ac:dyDescent="0.2"/>
    <row r="144" s="151" customFormat="1" x14ac:dyDescent="0.2"/>
    <row r="145" s="151" customFormat="1" x14ac:dyDescent="0.2"/>
    <row r="146" s="151" customFormat="1" x14ac:dyDescent="0.2"/>
    <row r="147" s="151" customFormat="1" x14ac:dyDescent="0.2"/>
    <row r="148" s="151" customFormat="1" x14ac:dyDescent="0.2"/>
    <row r="149" s="151" customFormat="1" x14ac:dyDescent="0.2"/>
    <row r="150" s="151" customFormat="1" x14ac:dyDescent="0.2"/>
    <row r="151" s="151" customFormat="1" x14ac:dyDescent="0.2"/>
    <row r="152" s="151" customFormat="1" x14ac:dyDescent="0.2"/>
    <row r="153" s="151" customFormat="1" x14ac:dyDescent="0.2"/>
    <row r="154" s="151" customFormat="1" x14ac:dyDescent="0.2"/>
    <row r="155" s="151" customFormat="1" x14ac:dyDescent="0.2"/>
    <row r="156" s="151" customFormat="1" x14ac:dyDescent="0.2"/>
    <row r="157" s="151" customFormat="1" x14ac:dyDescent="0.2"/>
    <row r="158" s="151" customFormat="1" x14ac:dyDescent="0.2"/>
    <row r="159" s="151" customFormat="1" x14ac:dyDescent="0.2"/>
    <row r="160" s="151" customFormat="1" x14ac:dyDescent="0.2"/>
    <row r="161" s="151" customFormat="1" x14ac:dyDescent="0.2"/>
    <row r="162" s="151" customFormat="1" x14ac:dyDescent="0.2"/>
    <row r="163" s="151" customFormat="1" x14ac:dyDescent="0.2"/>
    <row r="164" s="151" customFormat="1" x14ac:dyDescent="0.2"/>
    <row r="165" s="151" customFormat="1" x14ac:dyDescent="0.2"/>
    <row r="166" s="151" customFormat="1" x14ac:dyDescent="0.2"/>
    <row r="167" s="151" customFormat="1" x14ac:dyDescent="0.2"/>
    <row r="168" s="151" customFormat="1" x14ac:dyDescent="0.2"/>
    <row r="169" s="151" customFormat="1" x14ac:dyDescent="0.2"/>
    <row r="170" s="151" customFormat="1" x14ac:dyDescent="0.2"/>
    <row r="171" s="151" customFormat="1" x14ac:dyDescent="0.2"/>
    <row r="172" s="151" customFormat="1" x14ac:dyDescent="0.2"/>
    <row r="173" s="151" customFormat="1" x14ac:dyDescent="0.2"/>
    <row r="174" s="151" customFormat="1" x14ac:dyDescent="0.2"/>
    <row r="175" s="151" customFormat="1" x14ac:dyDescent="0.2"/>
    <row r="176" s="151" customFormat="1" x14ac:dyDescent="0.2"/>
    <row r="177" s="151" customFormat="1" x14ac:dyDescent="0.2"/>
    <row r="178" s="151" customFormat="1" x14ac:dyDescent="0.2"/>
    <row r="179" s="151" customFormat="1" x14ac:dyDescent="0.2"/>
    <row r="180" s="151" customFormat="1" x14ac:dyDescent="0.2"/>
    <row r="181" s="151" customFormat="1" x14ac:dyDescent="0.2"/>
    <row r="182" s="151" customFormat="1" x14ac:dyDescent="0.2"/>
    <row r="183" s="151" customFormat="1" x14ac:dyDescent="0.2"/>
    <row r="184" s="151" customFormat="1" x14ac:dyDescent="0.2"/>
    <row r="185" s="151" customFormat="1" x14ac:dyDescent="0.2"/>
    <row r="186" s="151" customFormat="1" x14ac:dyDescent="0.2"/>
    <row r="187" s="151" customFormat="1" x14ac:dyDescent="0.2"/>
    <row r="188" s="151" customFormat="1" x14ac:dyDescent="0.2"/>
    <row r="189" s="151" customFormat="1" x14ac:dyDescent="0.2"/>
    <row r="190" s="151" customFormat="1" x14ac:dyDescent="0.2"/>
    <row r="191" s="151" customFormat="1" x14ac:dyDescent="0.2"/>
    <row r="192" s="151" customFormat="1" x14ac:dyDescent="0.2"/>
    <row r="193" s="151" customFormat="1" x14ac:dyDescent="0.2"/>
    <row r="194" s="151" customFormat="1" x14ac:dyDescent="0.2"/>
    <row r="195" s="151" customFormat="1" x14ac:dyDescent="0.2"/>
    <row r="196" s="151" customFormat="1" x14ac:dyDescent="0.2"/>
    <row r="197" s="151" customFormat="1" x14ac:dyDescent="0.2"/>
    <row r="198" s="151" customFormat="1" x14ac:dyDescent="0.2"/>
    <row r="199" s="151" customFormat="1" x14ac:dyDescent="0.2"/>
    <row r="200" s="151" customFormat="1" x14ac:dyDescent="0.2"/>
    <row r="201" s="151" customFormat="1" x14ac:dyDescent="0.2"/>
    <row r="202" s="151" customFormat="1" x14ac:dyDescent="0.2"/>
    <row r="203" s="151" customFormat="1" x14ac:dyDescent="0.2"/>
    <row r="204" s="151" customFormat="1" x14ac:dyDescent="0.2"/>
    <row r="205" s="151" customFormat="1" x14ac:dyDescent="0.2"/>
    <row r="206" s="151" customFormat="1" x14ac:dyDescent="0.2"/>
    <row r="207" s="151" customFormat="1" x14ac:dyDescent="0.2"/>
    <row r="208" s="151" customFormat="1" x14ac:dyDescent="0.2"/>
    <row r="209" s="151" customFormat="1" x14ac:dyDescent="0.2"/>
    <row r="210" s="151" customFormat="1" x14ac:dyDescent="0.2"/>
    <row r="211" s="151" customFormat="1" x14ac:dyDescent="0.2"/>
    <row r="212" s="151" customFormat="1" x14ac:dyDescent="0.2"/>
    <row r="213" s="151" customFormat="1" x14ac:dyDescent="0.2"/>
    <row r="214" s="151" customFormat="1" x14ac:dyDescent="0.2"/>
    <row r="215" s="151" customFormat="1" x14ac:dyDescent="0.2"/>
    <row r="216" s="151" customFormat="1" x14ac:dyDescent="0.2"/>
    <row r="217" s="151" customFormat="1" x14ac:dyDescent="0.2"/>
    <row r="218" s="151" customFormat="1" x14ac:dyDescent="0.2"/>
    <row r="219" s="151" customFormat="1" x14ac:dyDescent="0.2"/>
    <row r="220" s="151" customFormat="1" x14ac:dyDescent="0.2"/>
    <row r="221" s="151" customFormat="1" x14ac:dyDescent="0.2"/>
    <row r="222" s="151" customFormat="1" x14ac:dyDescent="0.2"/>
    <row r="223" s="151" customFormat="1" x14ac:dyDescent="0.2"/>
    <row r="224" s="151" customFormat="1" x14ac:dyDescent="0.2"/>
    <row r="225" s="151" customFormat="1" x14ac:dyDescent="0.2"/>
    <row r="226" s="151" customFormat="1" x14ac:dyDescent="0.2"/>
    <row r="227" s="151" customFormat="1" x14ac:dyDescent="0.2"/>
    <row r="228" s="151" customFormat="1" x14ac:dyDescent="0.2"/>
    <row r="229" s="151" customFormat="1" x14ac:dyDescent="0.2"/>
    <row r="230" s="151" customFormat="1" x14ac:dyDescent="0.2"/>
    <row r="231" s="151" customFormat="1" x14ac:dyDescent="0.2"/>
    <row r="232" s="151" customFormat="1" x14ac:dyDescent="0.2"/>
    <row r="233" s="151" customFormat="1" x14ac:dyDescent="0.2"/>
    <row r="234" s="151" customFormat="1" x14ac:dyDescent="0.2"/>
    <row r="235" s="151" customFormat="1" x14ac:dyDescent="0.2"/>
    <row r="236" s="151" customFormat="1" x14ac:dyDescent="0.2"/>
    <row r="237" s="151" customFormat="1" x14ac:dyDescent="0.2"/>
    <row r="238" s="151" customFormat="1" x14ac:dyDescent="0.2"/>
    <row r="239" s="151" customFormat="1" x14ac:dyDescent="0.2"/>
    <row r="240" s="151" customFormat="1" x14ac:dyDescent="0.2"/>
    <row r="241" s="151" customFormat="1" x14ac:dyDescent="0.2"/>
    <row r="242" s="151" customFormat="1" x14ac:dyDescent="0.2"/>
    <row r="243" s="151" customFormat="1" x14ac:dyDescent="0.2"/>
    <row r="244" s="151" customFormat="1" x14ac:dyDescent="0.2"/>
    <row r="245" s="151" customFormat="1" x14ac:dyDescent="0.2"/>
    <row r="246" s="151" customFormat="1" x14ac:dyDescent="0.2"/>
    <row r="247" s="151" customFormat="1" x14ac:dyDescent="0.2"/>
    <row r="248" s="151" customFormat="1" x14ac:dyDescent="0.2"/>
    <row r="249" s="151" customFormat="1" x14ac:dyDescent="0.2"/>
    <row r="250" s="151" customFormat="1" x14ac:dyDescent="0.2"/>
    <row r="251" s="151" customFormat="1" x14ac:dyDescent="0.2"/>
    <row r="252" s="151" customFormat="1" x14ac:dyDescent="0.2"/>
    <row r="253" s="151" customFormat="1" x14ac:dyDescent="0.2"/>
    <row r="254" s="151" customFormat="1" x14ac:dyDescent="0.2"/>
    <row r="255" s="151" customFormat="1" x14ac:dyDescent="0.2"/>
    <row r="256" s="151" customFormat="1" x14ac:dyDescent="0.2"/>
    <row r="257" s="151" customFormat="1" x14ac:dyDescent="0.2"/>
    <row r="258" s="151" customFormat="1" x14ac:dyDescent="0.2"/>
    <row r="259" s="151" customFormat="1" x14ac:dyDescent="0.2"/>
    <row r="260" s="151" customFormat="1" x14ac:dyDescent="0.2"/>
    <row r="261" s="151" customFormat="1" x14ac:dyDescent="0.2"/>
    <row r="262" s="151" customFormat="1" x14ac:dyDescent="0.2"/>
    <row r="263" s="151" customFormat="1" x14ac:dyDescent="0.2"/>
    <row r="264" s="151" customFormat="1" x14ac:dyDescent="0.2"/>
    <row r="265" s="151" customFormat="1" x14ac:dyDescent="0.2"/>
    <row r="266" s="151" customFormat="1" x14ac:dyDescent="0.2"/>
    <row r="267" s="151" customFormat="1" x14ac:dyDescent="0.2"/>
    <row r="268" s="151" customFormat="1" x14ac:dyDescent="0.2"/>
    <row r="269" s="151" customFormat="1" x14ac:dyDescent="0.2"/>
    <row r="270" s="151" customFormat="1" x14ac:dyDescent="0.2"/>
    <row r="271" s="151" customFormat="1" x14ac:dyDescent="0.2"/>
    <row r="272" s="151" customFormat="1" x14ac:dyDescent="0.2"/>
    <row r="273" s="151" customFormat="1" x14ac:dyDescent="0.2"/>
    <row r="274" s="151" customFormat="1" x14ac:dyDescent="0.2"/>
    <row r="275" s="151" customFormat="1" x14ac:dyDescent="0.2"/>
    <row r="276" s="151" customFormat="1" x14ac:dyDescent="0.2"/>
    <row r="277" s="151" customFormat="1" x14ac:dyDescent="0.2"/>
    <row r="278" s="151" customFormat="1" x14ac:dyDescent="0.2"/>
    <row r="279" s="151" customFormat="1" x14ac:dyDescent="0.2"/>
    <row r="280" s="151" customFormat="1" x14ac:dyDescent="0.2"/>
    <row r="281" s="151" customFormat="1" x14ac:dyDescent="0.2"/>
    <row r="282" s="151" customFormat="1" x14ac:dyDescent="0.2"/>
    <row r="283" s="151" customFormat="1" x14ac:dyDescent="0.2"/>
    <row r="284" s="151" customFormat="1" x14ac:dyDescent="0.2"/>
    <row r="285" s="151" customFormat="1" x14ac:dyDescent="0.2"/>
    <row r="286" s="151" customFormat="1" x14ac:dyDescent="0.2"/>
    <row r="287" s="151" customFormat="1" x14ac:dyDescent="0.2"/>
    <row r="288" s="151" customFormat="1" x14ac:dyDescent="0.2"/>
    <row r="289" s="151" customFormat="1" x14ac:dyDescent="0.2"/>
    <row r="290" s="151" customFormat="1" x14ac:dyDescent="0.2"/>
    <row r="291" s="151" customFormat="1" x14ac:dyDescent="0.2"/>
    <row r="292" s="151" customFormat="1" x14ac:dyDescent="0.2"/>
    <row r="293" s="151" customFormat="1" x14ac:dyDescent="0.2"/>
    <row r="294" s="151" customFormat="1" x14ac:dyDescent="0.2"/>
    <row r="295" s="151" customFormat="1" x14ac:dyDescent="0.2"/>
    <row r="296" s="151" customFormat="1" x14ac:dyDescent="0.2"/>
    <row r="297" s="151" customFormat="1" x14ac:dyDescent="0.2"/>
    <row r="298" s="151" customFormat="1" x14ac:dyDescent="0.2"/>
    <row r="299" s="151" customFormat="1" x14ac:dyDescent="0.2"/>
    <row r="300" s="151" customFormat="1" x14ac:dyDescent="0.2"/>
    <row r="301" s="151" customFormat="1" x14ac:dyDescent="0.2"/>
    <row r="302" s="151" customFormat="1" x14ac:dyDescent="0.2"/>
    <row r="303" s="151" customFormat="1" x14ac:dyDescent="0.2"/>
    <row r="304" s="151" customFormat="1" x14ac:dyDescent="0.2"/>
    <row r="305" s="151" customFormat="1" x14ac:dyDescent="0.2"/>
    <row r="306" s="151" customFormat="1" x14ac:dyDescent="0.2"/>
    <row r="307" s="151" customFormat="1" x14ac:dyDescent="0.2"/>
    <row r="308" s="151" customFormat="1" x14ac:dyDescent="0.2"/>
    <row r="309" s="151" customFormat="1" x14ac:dyDescent="0.2"/>
    <row r="310" s="151" customFormat="1" x14ac:dyDescent="0.2"/>
    <row r="311" s="151" customFormat="1" x14ac:dyDescent="0.2"/>
    <row r="312" s="151" customFormat="1" x14ac:dyDescent="0.2"/>
    <row r="313" s="151" customFormat="1" x14ac:dyDescent="0.2"/>
    <row r="314" s="151" customFormat="1" x14ac:dyDescent="0.2"/>
    <row r="315" s="151" customFormat="1" x14ac:dyDescent="0.2"/>
    <row r="316" s="151" customFormat="1" x14ac:dyDescent="0.2"/>
    <row r="317" s="151" customFormat="1" x14ac:dyDescent="0.2"/>
    <row r="318" s="151" customFormat="1" x14ac:dyDescent="0.2"/>
    <row r="319" s="151" customFormat="1" x14ac:dyDescent="0.2"/>
    <row r="320" s="151" customFormat="1" x14ac:dyDescent="0.2"/>
    <row r="321" s="151" customFormat="1" x14ac:dyDescent="0.2"/>
    <row r="322" s="151" customFormat="1" x14ac:dyDescent="0.2"/>
    <row r="323" s="151" customFormat="1" x14ac:dyDescent="0.2"/>
    <row r="324" s="151" customFormat="1" x14ac:dyDescent="0.2"/>
    <row r="325" s="151" customFormat="1" x14ac:dyDescent="0.2"/>
    <row r="326" s="151" customFormat="1" x14ac:dyDescent="0.2"/>
    <row r="327" s="151" customFormat="1" x14ac:dyDescent="0.2"/>
    <row r="328" s="151" customFormat="1" x14ac:dyDescent="0.2"/>
    <row r="329" s="151" customFormat="1" x14ac:dyDescent="0.2"/>
    <row r="330" s="151" customFormat="1" x14ac:dyDescent="0.2"/>
    <row r="331" s="151" customFormat="1" x14ac:dyDescent="0.2"/>
    <row r="332" s="151" customFormat="1" x14ac:dyDescent="0.2"/>
    <row r="333" s="151" customFormat="1" x14ac:dyDescent="0.2"/>
    <row r="334" s="151" customFormat="1" x14ac:dyDescent="0.2"/>
    <row r="335" s="151" customFormat="1" x14ac:dyDescent="0.2"/>
    <row r="336" s="151" customFormat="1" x14ac:dyDescent="0.2"/>
    <row r="337" s="151" customFormat="1" x14ac:dyDescent="0.2"/>
    <row r="338" s="151" customFormat="1" x14ac:dyDescent="0.2"/>
    <row r="339" s="151" customFormat="1" x14ac:dyDescent="0.2"/>
    <row r="340" s="151" customFormat="1" x14ac:dyDescent="0.2"/>
    <row r="341" s="151" customFormat="1" x14ac:dyDescent="0.2"/>
    <row r="342" s="151" customFormat="1" x14ac:dyDescent="0.2"/>
    <row r="343" s="151" customFormat="1" x14ac:dyDescent="0.2"/>
    <row r="344" s="151" customFormat="1" x14ac:dyDescent="0.2"/>
    <row r="345" s="151" customFormat="1" x14ac:dyDescent="0.2"/>
    <row r="346" s="151" customFormat="1" x14ac:dyDescent="0.2"/>
    <row r="347" s="151" customFormat="1" x14ac:dyDescent="0.2"/>
    <row r="348" s="151" customFormat="1" x14ac:dyDescent="0.2"/>
    <row r="349" s="151" customFormat="1" x14ac:dyDescent="0.2"/>
    <row r="350" s="151" customFormat="1" x14ac:dyDescent="0.2"/>
    <row r="351" s="151" customFormat="1" x14ac:dyDescent="0.2"/>
    <row r="352" s="151" customFormat="1" x14ac:dyDescent="0.2"/>
    <row r="353" s="151" customFormat="1" x14ac:dyDescent="0.2"/>
    <row r="354" s="151" customFormat="1" x14ac:dyDescent="0.2"/>
    <row r="355" s="151" customFormat="1" x14ac:dyDescent="0.2"/>
    <row r="356" s="151" customFormat="1" x14ac:dyDescent="0.2"/>
    <row r="357" s="151" customFormat="1" x14ac:dyDescent="0.2"/>
    <row r="358" s="151" customFormat="1" x14ac:dyDescent="0.2"/>
    <row r="359" s="151" customFormat="1" x14ac:dyDescent="0.2"/>
    <row r="360" s="151" customFormat="1" x14ac:dyDescent="0.2"/>
    <row r="361" s="151" customFormat="1" x14ac:dyDescent="0.2"/>
    <row r="362" s="151" customFormat="1" x14ac:dyDescent="0.2"/>
    <row r="363" s="151" customFormat="1" x14ac:dyDescent="0.2"/>
    <row r="364" s="151" customFormat="1" x14ac:dyDescent="0.2"/>
    <row r="365" s="151" customFormat="1" x14ac:dyDescent="0.2"/>
    <row r="366" s="151" customFormat="1" x14ac:dyDescent="0.2"/>
    <row r="367" s="151" customFormat="1" x14ac:dyDescent="0.2"/>
    <row r="368" s="151" customFormat="1" x14ac:dyDescent="0.2"/>
    <row r="369" s="151" customFormat="1" x14ac:dyDescent="0.2"/>
    <row r="370" s="151" customFormat="1" x14ac:dyDescent="0.2"/>
    <row r="371" s="151" customFormat="1" x14ac:dyDescent="0.2"/>
    <row r="372" s="151" customFormat="1" x14ac:dyDescent="0.2"/>
    <row r="373" s="151" customFormat="1" x14ac:dyDescent="0.2"/>
    <row r="374" s="151" customFormat="1" x14ac:dyDescent="0.2"/>
    <row r="375" s="151" customFormat="1" x14ac:dyDescent="0.2"/>
    <row r="376" s="151" customFormat="1" x14ac:dyDescent="0.2"/>
    <row r="377" s="151" customFormat="1" x14ac:dyDescent="0.2"/>
    <row r="378" s="151" customFormat="1" x14ac:dyDescent="0.2"/>
    <row r="379" s="151" customFormat="1" x14ac:dyDescent="0.2"/>
    <row r="380" s="151" customFormat="1" x14ac:dyDescent="0.2"/>
    <row r="381" s="151" customFormat="1" x14ac:dyDescent="0.2"/>
    <row r="382" s="151" customFormat="1" x14ac:dyDescent="0.2"/>
    <row r="383" s="151" customFormat="1" x14ac:dyDescent="0.2"/>
    <row r="384" s="151" customFormat="1" x14ac:dyDescent="0.2"/>
    <row r="385" s="151" customFormat="1" x14ac:dyDescent="0.2"/>
    <row r="386" s="151" customFormat="1" x14ac:dyDescent="0.2"/>
    <row r="387" s="151" customFormat="1" x14ac:dyDescent="0.2"/>
    <row r="388" s="151" customFormat="1" x14ac:dyDescent="0.2"/>
    <row r="389" s="151" customFormat="1" x14ac:dyDescent="0.2"/>
    <row r="390" s="151" customFormat="1" x14ac:dyDescent="0.2"/>
    <row r="391" s="151" customFormat="1" x14ac:dyDescent="0.2"/>
    <row r="392" s="151" customFormat="1" x14ac:dyDescent="0.2"/>
    <row r="393" s="151" customFormat="1" x14ac:dyDescent="0.2"/>
    <row r="394" s="151" customFormat="1" x14ac:dyDescent="0.2"/>
    <row r="395" s="151" customFormat="1" x14ac:dyDescent="0.2"/>
    <row r="396" s="151" customFormat="1" x14ac:dyDescent="0.2"/>
    <row r="397" s="151" customFormat="1" x14ac:dyDescent="0.2"/>
    <row r="398" s="151" customFormat="1" x14ac:dyDescent="0.2"/>
    <row r="399" s="151" customFormat="1" x14ac:dyDescent="0.2"/>
    <row r="400" s="151" customFormat="1" x14ac:dyDescent="0.2"/>
    <row r="401" s="151" customFormat="1" x14ac:dyDescent="0.2"/>
    <row r="402" s="151" customFormat="1" x14ac:dyDescent="0.2"/>
    <row r="403" s="151" customFormat="1" x14ac:dyDescent="0.2"/>
    <row r="404" s="151" customFormat="1" x14ac:dyDescent="0.2"/>
    <row r="405" s="151" customFormat="1" x14ac:dyDescent="0.2"/>
    <row r="406" s="151" customFormat="1" x14ac:dyDescent="0.2"/>
    <row r="407" s="151" customFormat="1" x14ac:dyDescent="0.2"/>
    <row r="408" s="151" customFormat="1" x14ac:dyDescent="0.2"/>
    <row r="409" s="151" customFormat="1" x14ac:dyDescent="0.2"/>
    <row r="410" s="151" customFormat="1" x14ac:dyDescent="0.2"/>
    <row r="411" s="151" customFormat="1" x14ac:dyDescent="0.2"/>
    <row r="412" s="151" customFormat="1" x14ac:dyDescent="0.2"/>
    <row r="413" s="151" customFormat="1" x14ac:dyDescent="0.2"/>
    <row r="414" s="151" customFormat="1" x14ac:dyDescent="0.2"/>
    <row r="415" s="151" customFormat="1" x14ac:dyDescent="0.2"/>
    <row r="416" s="151" customFormat="1" x14ac:dyDescent="0.2"/>
    <row r="417" s="151" customFormat="1" x14ac:dyDescent="0.2"/>
    <row r="418" s="151" customFormat="1" x14ac:dyDescent="0.2"/>
    <row r="419" s="151" customFormat="1" x14ac:dyDescent="0.2"/>
    <row r="420" s="151" customFormat="1" x14ac:dyDescent="0.2"/>
    <row r="421" s="151" customFormat="1" x14ac:dyDescent="0.2"/>
    <row r="422" s="151" customFormat="1" x14ac:dyDescent="0.2"/>
    <row r="423" s="151" customFormat="1" x14ac:dyDescent="0.2"/>
    <row r="424" s="151" customFormat="1" x14ac:dyDescent="0.2"/>
    <row r="425" s="151" customFormat="1" x14ac:dyDescent="0.2"/>
    <row r="426" s="151" customFormat="1" x14ac:dyDescent="0.2"/>
    <row r="427" s="151" customFormat="1" x14ac:dyDescent="0.2"/>
    <row r="428" s="151" customFormat="1" x14ac:dyDescent="0.2"/>
    <row r="429" s="151" customFormat="1" x14ac:dyDescent="0.2"/>
    <row r="430" s="151" customFormat="1" x14ac:dyDescent="0.2"/>
    <row r="431" s="151" customFormat="1" x14ac:dyDescent="0.2"/>
    <row r="432" s="151" customFormat="1" x14ac:dyDescent="0.2"/>
    <row r="433" s="151" customFormat="1" x14ac:dyDescent="0.2"/>
    <row r="434" s="151" customFormat="1" x14ac:dyDescent="0.2"/>
    <row r="435" s="151" customFormat="1" x14ac:dyDescent="0.2"/>
    <row r="436" s="151" customFormat="1" x14ac:dyDescent="0.2"/>
    <row r="437" s="151" customFormat="1" x14ac:dyDescent="0.2"/>
    <row r="438" s="151" customFormat="1" x14ac:dyDescent="0.2"/>
    <row r="439" s="151" customFormat="1" x14ac:dyDescent="0.2"/>
    <row r="440" s="151" customFormat="1" x14ac:dyDescent="0.2"/>
    <row r="441" s="151" customFormat="1" x14ac:dyDescent="0.2"/>
    <row r="442" s="151" customFormat="1" x14ac:dyDescent="0.2"/>
    <row r="443" s="151" customFormat="1" x14ac:dyDescent="0.2"/>
    <row r="444" s="151" customFormat="1" x14ac:dyDescent="0.2"/>
    <row r="445" s="151" customFormat="1" x14ac:dyDescent="0.2"/>
    <row r="446" s="151" customFormat="1" x14ac:dyDescent="0.2"/>
    <row r="447" s="151" customFormat="1" x14ac:dyDescent="0.2"/>
    <row r="448" s="151" customFormat="1" x14ac:dyDescent="0.2"/>
    <row r="449" s="151" customFormat="1" x14ac:dyDescent="0.2"/>
    <row r="450" s="151" customFormat="1" x14ac:dyDescent="0.2"/>
    <row r="451" s="151" customFormat="1" x14ac:dyDescent="0.2"/>
    <row r="452" s="151" customFormat="1" x14ac:dyDescent="0.2"/>
    <row r="453" s="151" customFormat="1" x14ac:dyDescent="0.2"/>
    <row r="454" s="151" customFormat="1" x14ac:dyDescent="0.2"/>
    <row r="455" s="151" customFormat="1" x14ac:dyDescent="0.2"/>
    <row r="456" s="151" customFormat="1" x14ac:dyDescent="0.2"/>
    <row r="457" s="151" customFormat="1" x14ac:dyDescent="0.2"/>
    <row r="458" s="151" customFormat="1" x14ac:dyDescent="0.2"/>
    <row r="459" s="151" customFormat="1" x14ac:dyDescent="0.2"/>
    <row r="460" s="151" customFormat="1" x14ac:dyDescent="0.2"/>
    <row r="461" s="151" customFormat="1" x14ac:dyDescent="0.2"/>
    <row r="462" s="151" customFormat="1" x14ac:dyDescent="0.2"/>
    <row r="463" s="151" customFormat="1" x14ac:dyDescent="0.2"/>
    <row r="464" s="151" customFormat="1" x14ac:dyDescent="0.2"/>
    <row r="465" s="151" customFormat="1" x14ac:dyDescent="0.2"/>
    <row r="466" s="151" customFormat="1" x14ac:dyDescent="0.2"/>
    <row r="467" s="151" customFormat="1" x14ac:dyDescent="0.2"/>
    <row r="468" s="151" customFormat="1" x14ac:dyDescent="0.2"/>
    <row r="469" s="151" customFormat="1" x14ac:dyDescent="0.2"/>
    <row r="470" s="151" customFormat="1" x14ac:dyDescent="0.2"/>
    <row r="471" s="151" customFormat="1" x14ac:dyDescent="0.2"/>
    <row r="472" s="151" customFormat="1" x14ac:dyDescent="0.2"/>
    <row r="473" s="151" customFormat="1" x14ac:dyDescent="0.2"/>
    <row r="474" s="151" customFormat="1" x14ac:dyDescent="0.2"/>
    <row r="475" s="151" customFormat="1" x14ac:dyDescent="0.2"/>
    <row r="476" s="151" customFormat="1" x14ac:dyDescent="0.2"/>
    <row r="477" s="151" customFormat="1" x14ac:dyDescent="0.2"/>
    <row r="478" s="151" customFormat="1" x14ac:dyDescent="0.2"/>
    <row r="479" s="151" customFormat="1" x14ac:dyDescent="0.2"/>
    <row r="480" s="151" customFormat="1" x14ac:dyDescent="0.2"/>
    <row r="481" s="151" customFormat="1" x14ac:dyDescent="0.2"/>
    <row r="482" s="151" customFormat="1" x14ac:dyDescent="0.2"/>
    <row r="483" s="151" customFormat="1" x14ac:dyDescent="0.2"/>
    <row r="484" s="151" customFormat="1" x14ac:dyDescent="0.2"/>
    <row r="485" s="151" customFormat="1" x14ac:dyDescent="0.2"/>
    <row r="486" s="151" customFormat="1" x14ac:dyDescent="0.2"/>
    <row r="487" s="151" customFormat="1" x14ac:dyDescent="0.2"/>
    <row r="488" s="151" customFormat="1" x14ac:dyDescent="0.2"/>
    <row r="489" s="151" customFormat="1" x14ac:dyDescent="0.2"/>
    <row r="490" s="151" customFormat="1" x14ac:dyDescent="0.2"/>
    <row r="491" s="151" customFormat="1" x14ac:dyDescent="0.2"/>
    <row r="492" s="151" customFormat="1" x14ac:dyDescent="0.2"/>
    <row r="493" s="151" customFormat="1" x14ac:dyDescent="0.2"/>
    <row r="494" s="151" customFormat="1" x14ac:dyDescent="0.2"/>
    <row r="495" s="151" customFormat="1" x14ac:dyDescent="0.2"/>
    <row r="496" s="151" customFormat="1" x14ac:dyDescent="0.2"/>
    <row r="497" s="151" customFormat="1" x14ac:dyDescent="0.2"/>
    <row r="498" s="151" customFormat="1" x14ac:dyDescent="0.2"/>
    <row r="499" s="151" customFormat="1" x14ac:dyDescent="0.2"/>
    <row r="500" s="151" customFormat="1" x14ac:dyDescent="0.2"/>
    <row r="501" s="151" customFormat="1" x14ac:dyDescent="0.2"/>
    <row r="502" s="151" customFormat="1" x14ac:dyDescent="0.2"/>
    <row r="503" s="151" customFormat="1" x14ac:dyDescent="0.2"/>
    <row r="504" s="151" customFormat="1" x14ac:dyDescent="0.2"/>
    <row r="505" s="151" customFormat="1" x14ac:dyDescent="0.2"/>
    <row r="506" s="151" customFormat="1" x14ac:dyDescent="0.2"/>
    <row r="507" s="151" customFormat="1" x14ac:dyDescent="0.2"/>
    <row r="508" s="151" customFormat="1" x14ac:dyDescent="0.2"/>
    <row r="509" s="151" customFormat="1" x14ac:dyDescent="0.2"/>
    <row r="510" s="151" customFormat="1" x14ac:dyDescent="0.2"/>
    <row r="511" s="151" customFormat="1" x14ac:dyDescent="0.2"/>
    <row r="512" s="151" customFormat="1" x14ac:dyDescent="0.2"/>
    <row r="513" s="151" customFormat="1" x14ac:dyDescent="0.2"/>
    <row r="514" s="151" customFormat="1" x14ac:dyDescent="0.2"/>
    <row r="515" s="151" customFormat="1" x14ac:dyDescent="0.2"/>
    <row r="516" s="151" customFormat="1" x14ac:dyDescent="0.2"/>
    <row r="517" s="151" customFormat="1" x14ac:dyDescent="0.2"/>
    <row r="518" s="151" customFormat="1" x14ac:dyDescent="0.2"/>
    <row r="519" s="151" customFormat="1" x14ac:dyDescent="0.2"/>
    <row r="520" s="151" customFormat="1" x14ac:dyDescent="0.2"/>
    <row r="521" s="151" customFormat="1" x14ac:dyDescent="0.2"/>
    <row r="522" s="151" customFormat="1" x14ac:dyDescent="0.2"/>
    <row r="523" s="151" customFormat="1" x14ac:dyDescent="0.2"/>
    <row r="524" s="151" customFormat="1" x14ac:dyDescent="0.2"/>
    <row r="525" s="151" customFormat="1" x14ac:dyDescent="0.2"/>
    <row r="526" s="151" customFormat="1" x14ac:dyDescent="0.2"/>
    <row r="527" s="151" customFormat="1" x14ac:dyDescent="0.2"/>
    <row r="528" s="151" customFormat="1" x14ac:dyDescent="0.2"/>
    <row r="529" s="151" customFormat="1" x14ac:dyDescent="0.2"/>
    <row r="530" s="151" customFormat="1" x14ac:dyDescent="0.2"/>
    <row r="531" s="151" customFormat="1" x14ac:dyDescent="0.2"/>
    <row r="532" s="151" customFormat="1" x14ac:dyDescent="0.2"/>
    <row r="533" s="151" customFormat="1" x14ac:dyDescent="0.2"/>
    <row r="534" s="151" customFormat="1" x14ac:dyDescent="0.2"/>
    <row r="535" s="151" customFormat="1" x14ac:dyDescent="0.2"/>
    <row r="536" s="151" customFormat="1" x14ac:dyDescent="0.2"/>
    <row r="537" s="151" customFormat="1" x14ac:dyDescent="0.2"/>
    <row r="538" s="151" customFormat="1" x14ac:dyDescent="0.2"/>
    <row r="539" s="151" customFormat="1" x14ac:dyDescent="0.2"/>
    <row r="540" s="151" customFormat="1" x14ac:dyDescent="0.2"/>
    <row r="541" s="151" customFormat="1" x14ac:dyDescent="0.2"/>
    <row r="542" s="151" customFormat="1" x14ac:dyDescent="0.2"/>
    <row r="543" s="151" customFormat="1" x14ac:dyDescent="0.2"/>
    <row r="544" s="151" customFormat="1" x14ac:dyDescent="0.2"/>
    <row r="545" s="151" customFormat="1" x14ac:dyDescent="0.2"/>
    <row r="546" s="151" customFormat="1" x14ac:dyDescent="0.2"/>
    <row r="547" s="151" customFormat="1" x14ac:dyDescent="0.2"/>
    <row r="548" s="151" customFormat="1" x14ac:dyDescent="0.2"/>
    <row r="549" s="151" customFormat="1" x14ac:dyDescent="0.2"/>
    <row r="550" s="151" customFormat="1" x14ac:dyDescent="0.2"/>
    <row r="551" s="151" customFormat="1" x14ac:dyDescent="0.2"/>
    <row r="552" s="151" customFormat="1" x14ac:dyDescent="0.2"/>
    <row r="553" s="151" customFormat="1" x14ac:dyDescent="0.2"/>
    <row r="554" s="151" customFormat="1" x14ac:dyDescent="0.2"/>
    <row r="555" s="151" customFormat="1" x14ac:dyDescent="0.2"/>
    <row r="556" s="151" customFormat="1" x14ac:dyDescent="0.2"/>
    <row r="557" s="151" customFormat="1" x14ac:dyDescent="0.2"/>
    <row r="558" s="151" customFormat="1" x14ac:dyDescent="0.2"/>
    <row r="559" s="151" customFormat="1" x14ac:dyDescent="0.2"/>
    <row r="560" s="151" customFormat="1" x14ac:dyDescent="0.2"/>
    <row r="561" s="151" customFormat="1" x14ac:dyDescent="0.2"/>
    <row r="562" s="151" customFormat="1" x14ac:dyDescent="0.2"/>
    <row r="563" s="151" customFormat="1" x14ac:dyDescent="0.2"/>
    <row r="564" s="151" customFormat="1" x14ac:dyDescent="0.2"/>
    <row r="565" s="151" customFormat="1" x14ac:dyDescent="0.2"/>
    <row r="566" s="151" customFormat="1" x14ac:dyDescent="0.2"/>
    <row r="567" s="151" customFormat="1" x14ac:dyDescent="0.2"/>
    <row r="568" s="151" customFormat="1" x14ac:dyDescent="0.2"/>
    <row r="569" s="151" customFormat="1" x14ac:dyDescent="0.2"/>
    <row r="570" s="151" customFormat="1" x14ac:dyDescent="0.2"/>
    <row r="571" s="151" customFormat="1" x14ac:dyDescent="0.2"/>
    <row r="572" s="151" customFormat="1" x14ac:dyDescent="0.2"/>
    <row r="573" s="151" customFormat="1" x14ac:dyDescent="0.2"/>
    <row r="574" s="151" customFormat="1" x14ac:dyDescent="0.2"/>
    <row r="575" s="151" customFormat="1" x14ac:dyDescent="0.2"/>
    <row r="576" s="151" customFormat="1" x14ac:dyDescent="0.2"/>
    <row r="577" s="151" customFormat="1" x14ac:dyDescent="0.2"/>
    <row r="578" s="151" customFormat="1" x14ac:dyDescent="0.2"/>
    <row r="579" s="151" customFormat="1" x14ac:dyDescent="0.2"/>
    <row r="580" s="151" customFormat="1" x14ac:dyDescent="0.2"/>
    <row r="581" s="151" customFormat="1" x14ac:dyDescent="0.2"/>
    <row r="582" s="151" customFormat="1" x14ac:dyDescent="0.2"/>
    <row r="583" s="151" customFormat="1" x14ac:dyDescent="0.2"/>
    <row r="584" s="151" customFormat="1" x14ac:dyDescent="0.2"/>
    <row r="585" s="151" customFormat="1" x14ac:dyDescent="0.2"/>
    <row r="586" s="151" customFormat="1" x14ac:dyDescent="0.2"/>
    <row r="587" s="151" customFormat="1" x14ac:dyDescent="0.2"/>
    <row r="588" s="151" customFormat="1" x14ac:dyDescent="0.2"/>
    <row r="589" s="151" customFormat="1" x14ac:dyDescent="0.2"/>
    <row r="590" s="151" customFormat="1" x14ac:dyDescent="0.2"/>
    <row r="591" s="151" customFormat="1" x14ac:dyDescent="0.2"/>
    <row r="592" s="151" customFormat="1" x14ac:dyDescent="0.2"/>
    <row r="593" s="151" customFormat="1" x14ac:dyDescent="0.2"/>
    <row r="594" s="151" customFormat="1" x14ac:dyDescent="0.2"/>
    <row r="595" s="151" customFormat="1" x14ac:dyDescent="0.2"/>
    <row r="596" s="151" customFormat="1" x14ac:dyDescent="0.2"/>
    <row r="597" s="151" customFormat="1" x14ac:dyDescent="0.2"/>
    <row r="598" s="151" customFormat="1" x14ac:dyDescent="0.2"/>
    <row r="599" s="151" customFormat="1" x14ac:dyDescent="0.2"/>
    <row r="600" s="151" customFormat="1" x14ac:dyDescent="0.2"/>
    <row r="601" s="151" customFormat="1" x14ac:dyDescent="0.2"/>
    <row r="602" s="151" customFormat="1" x14ac:dyDescent="0.2"/>
    <row r="603" s="151" customFormat="1" x14ac:dyDescent="0.2"/>
    <row r="604" s="151" customFormat="1" x14ac:dyDescent="0.2"/>
    <row r="605" s="151" customFormat="1" x14ac:dyDescent="0.2"/>
    <row r="606" s="151" customFormat="1" x14ac:dyDescent="0.2"/>
    <row r="607" s="151" customFormat="1" x14ac:dyDescent="0.2"/>
    <row r="608" s="151" customFormat="1" x14ac:dyDescent="0.2"/>
    <row r="609" s="151" customFormat="1" x14ac:dyDescent="0.2"/>
    <row r="610" s="151" customFormat="1" x14ac:dyDescent="0.2"/>
    <row r="611" s="151" customFormat="1" x14ac:dyDescent="0.2"/>
    <row r="612" s="151" customFormat="1" x14ac:dyDescent="0.2"/>
    <row r="613" s="151" customFormat="1" x14ac:dyDescent="0.2"/>
    <row r="614" s="151" customFormat="1" x14ac:dyDescent="0.2"/>
    <row r="615" s="151" customFormat="1" x14ac:dyDescent="0.2"/>
    <row r="616" s="151" customFormat="1" x14ac:dyDescent="0.2"/>
    <row r="617" s="151" customFormat="1" x14ac:dyDescent="0.2"/>
    <row r="618" s="151" customFormat="1" x14ac:dyDescent="0.2"/>
    <row r="619" s="151" customFormat="1" x14ac:dyDescent="0.2"/>
    <row r="620" s="151" customFormat="1" x14ac:dyDescent="0.2"/>
    <row r="621" s="151" customFormat="1" x14ac:dyDescent="0.2"/>
    <row r="622" s="151" customFormat="1" x14ac:dyDescent="0.2"/>
    <row r="623" s="151" customFormat="1" x14ac:dyDescent="0.2"/>
    <row r="624" s="151" customFormat="1" x14ac:dyDescent="0.2"/>
    <row r="625" s="151" customFormat="1" x14ac:dyDescent="0.2"/>
    <row r="626" s="151" customFormat="1" x14ac:dyDescent="0.2"/>
    <row r="627" s="151" customFormat="1" x14ac:dyDescent="0.2"/>
    <row r="628" s="151" customFormat="1" x14ac:dyDescent="0.2"/>
    <row r="629" s="151" customFormat="1" x14ac:dyDescent="0.2"/>
    <row r="630" s="151" customFormat="1" x14ac:dyDescent="0.2"/>
    <row r="631" s="151" customFormat="1" x14ac:dyDescent="0.2"/>
    <row r="632" s="151" customFormat="1" x14ac:dyDescent="0.2"/>
    <row r="633" s="151" customFormat="1" x14ac:dyDescent="0.2"/>
    <row r="634" s="151" customFormat="1" x14ac:dyDescent="0.2"/>
    <row r="635" s="151" customFormat="1" x14ac:dyDescent="0.2"/>
    <row r="636" s="151" customFormat="1" x14ac:dyDescent="0.2"/>
    <row r="637" s="151" customFormat="1" x14ac:dyDescent="0.2"/>
    <row r="638" s="151" customFormat="1" x14ac:dyDescent="0.2"/>
    <row r="639" s="151" customFormat="1" x14ac:dyDescent="0.2"/>
    <row r="640" s="151" customFormat="1" x14ac:dyDescent="0.2"/>
    <row r="641" s="151" customFormat="1" x14ac:dyDescent="0.2"/>
    <row r="642" s="151" customFormat="1" x14ac:dyDescent="0.2"/>
    <row r="643" s="151" customFormat="1" x14ac:dyDescent="0.2"/>
    <row r="644" s="151" customFormat="1" x14ac:dyDescent="0.2"/>
    <row r="645" s="151" customFormat="1" x14ac:dyDescent="0.2"/>
    <row r="646" s="151" customFormat="1" x14ac:dyDescent="0.2"/>
    <row r="647" s="151" customFormat="1" x14ac:dyDescent="0.2"/>
    <row r="648" s="151" customFormat="1" x14ac:dyDescent="0.2"/>
    <row r="649" s="151" customFormat="1" x14ac:dyDescent="0.2"/>
    <row r="650" s="151" customFormat="1" x14ac:dyDescent="0.2"/>
    <row r="651" s="151" customFormat="1" x14ac:dyDescent="0.2"/>
    <row r="652" s="151" customFormat="1" x14ac:dyDescent="0.2"/>
    <row r="653" s="151" customFormat="1" x14ac:dyDescent="0.2"/>
    <row r="654" s="151" customFormat="1" x14ac:dyDescent="0.2"/>
    <row r="655" s="151" customFormat="1" x14ac:dyDescent="0.2"/>
    <row r="656" s="151" customFormat="1" x14ac:dyDescent="0.2"/>
    <row r="657" s="151" customFormat="1" x14ac:dyDescent="0.2"/>
    <row r="658" s="151" customFormat="1" x14ac:dyDescent="0.2"/>
    <row r="659" s="151" customFormat="1" x14ac:dyDescent="0.2"/>
    <row r="660" s="151" customFormat="1" x14ac:dyDescent="0.2"/>
    <row r="661" s="151" customFormat="1" x14ac:dyDescent="0.2"/>
    <row r="662" s="151" customFormat="1" x14ac:dyDescent="0.2"/>
    <row r="663" s="151" customFormat="1" x14ac:dyDescent="0.2"/>
    <row r="664" s="151" customFormat="1" x14ac:dyDescent="0.2"/>
    <row r="665" s="151" customFormat="1" x14ac:dyDescent="0.2"/>
    <row r="666" s="151" customFormat="1" x14ac:dyDescent="0.2"/>
    <row r="667" s="151" customFormat="1" x14ac:dyDescent="0.2"/>
    <row r="668" s="151" customFormat="1" x14ac:dyDescent="0.2"/>
    <row r="669" s="151" customFormat="1" x14ac:dyDescent="0.2"/>
    <row r="670" s="151" customFormat="1" x14ac:dyDescent="0.2"/>
    <row r="671" s="151" customFormat="1" x14ac:dyDescent="0.2"/>
    <row r="672" s="151" customFormat="1" x14ac:dyDescent="0.2"/>
    <row r="673" s="151" customFormat="1" x14ac:dyDescent="0.2"/>
    <row r="674" s="151" customFormat="1" x14ac:dyDescent="0.2"/>
    <row r="675" s="151" customFormat="1" x14ac:dyDescent="0.2"/>
    <row r="676" s="151" customFormat="1" x14ac:dyDescent="0.2"/>
    <row r="677" s="151" customFormat="1" x14ac:dyDescent="0.2"/>
    <row r="678" s="151" customFormat="1" x14ac:dyDescent="0.2"/>
    <row r="679" s="151" customFormat="1" x14ac:dyDescent="0.2"/>
    <row r="680" s="151" customFormat="1" x14ac:dyDescent="0.2"/>
    <row r="681" s="151" customFormat="1" x14ac:dyDescent="0.2"/>
    <row r="682" s="151" customFormat="1" x14ac:dyDescent="0.2"/>
    <row r="683" s="151" customFormat="1" x14ac:dyDescent="0.2"/>
    <row r="684" s="151" customFormat="1" x14ac:dyDescent="0.2"/>
    <row r="685" s="151" customFormat="1" x14ac:dyDescent="0.2"/>
    <row r="686" s="151" customFormat="1" x14ac:dyDescent="0.2"/>
    <row r="687" s="151" customFormat="1" x14ac:dyDescent="0.2"/>
    <row r="688" s="151" customFormat="1" x14ac:dyDescent="0.2"/>
    <row r="689" s="151" customFormat="1" x14ac:dyDescent="0.2"/>
    <row r="690" s="151" customFormat="1" x14ac:dyDescent="0.2"/>
    <row r="691" s="151" customFormat="1" x14ac:dyDescent="0.2"/>
    <row r="692" s="151" customFormat="1" x14ac:dyDescent="0.2"/>
    <row r="693" s="151" customFormat="1" x14ac:dyDescent="0.2"/>
    <row r="694" s="151" customFormat="1" x14ac:dyDescent="0.2"/>
    <row r="695" s="151" customFormat="1" x14ac:dyDescent="0.2"/>
    <row r="696" s="151" customFormat="1" x14ac:dyDescent="0.2"/>
    <row r="697" s="151" customFormat="1" x14ac:dyDescent="0.2"/>
    <row r="698" s="151" customFormat="1" x14ac:dyDescent="0.2"/>
    <row r="699" s="151" customFormat="1" x14ac:dyDescent="0.2"/>
    <row r="700" s="151" customFormat="1" x14ac:dyDescent="0.2"/>
    <row r="701" s="151" customFormat="1" x14ac:dyDescent="0.2"/>
    <row r="702" s="151" customFormat="1" x14ac:dyDescent="0.2"/>
    <row r="703" s="151" customFormat="1" x14ac:dyDescent="0.2"/>
    <row r="704" s="151" customFormat="1" x14ac:dyDescent="0.2"/>
    <row r="705" s="151" customFormat="1" x14ac:dyDescent="0.2"/>
    <row r="706" s="151" customFormat="1" x14ac:dyDescent="0.2"/>
    <row r="707" s="151" customFormat="1" x14ac:dyDescent="0.2"/>
    <row r="708" s="151" customFormat="1" x14ac:dyDescent="0.2"/>
    <row r="709" s="151" customFormat="1" x14ac:dyDescent="0.2"/>
    <row r="710" s="151" customFormat="1" x14ac:dyDescent="0.2"/>
    <row r="711" s="151" customFormat="1" x14ac:dyDescent="0.2"/>
    <row r="712" s="151" customFormat="1" x14ac:dyDescent="0.2"/>
    <row r="713" s="151" customFormat="1" x14ac:dyDescent="0.2"/>
    <row r="714" s="151" customFormat="1" x14ac:dyDescent="0.2"/>
    <row r="715" s="151" customFormat="1" x14ac:dyDescent="0.2"/>
    <row r="716" s="151" customFormat="1" x14ac:dyDescent="0.2"/>
    <row r="717" s="151" customFormat="1" x14ac:dyDescent="0.2"/>
    <row r="718" s="151" customFormat="1" x14ac:dyDescent="0.2"/>
    <row r="719" s="151" customFormat="1" x14ac:dyDescent="0.2"/>
    <row r="720" s="151" customFormat="1" x14ac:dyDescent="0.2"/>
    <row r="721" s="151" customFormat="1" x14ac:dyDescent="0.2"/>
    <row r="722" s="151" customFormat="1" x14ac:dyDescent="0.2"/>
    <row r="723" s="151" customFormat="1" x14ac:dyDescent="0.2"/>
    <row r="724" s="151" customFormat="1" x14ac:dyDescent="0.2"/>
    <row r="725" s="151" customFormat="1" x14ac:dyDescent="0.2"/>
    <row r="726" s="151" customFormat="1" x14ac:dyDescent="0.2"/>
    <row r="727" s="151" customFormat="1" x14ac:dyDescent="0.2"/>
    <row r="728" s="151" customFormat="1" x14ac:dyDescent="0.2"/>
    <row r="729" s="151" customFormat="1" x14ac:dyDescent="0.2"/>
    <row r="730" s="151" customFormat="1" x14ac:dyDescent="0.2"/>
    <row r="731" s="151" customFormat="1" x14ac:dyDescent="0.2"/>
    <row r="732" s="151" customFormat="1" x14ac:dyDescent="0.2"/>
    <row r="733" s="151" customFormat="1" x14ac:dyDescent="0.2"/>
    <row r="734" s="151" customFormat="1" x14ac:dyDescent="0.2"/>
    <row r="735" s="151" customFormat="1" x14ac:dyDescent="0.2"/>
    <row r="736" s="151" customFormat="1" x14ac:dyDescent="0.2"/>
    <row r="737" s="151" customFormat="1" x14ac:dyDescent="0.2"/>
    <row r="738" s="151" customFormat="1" x14ac:dyDescent="0.2"/>
    <row r="739" s="151" customFormat="1" x14ac:dyDescent="0.2"/>
    <row r="740" s="151" customFormat="1" x14ac:dyDescent="0.2"/>
    <row r="741" s="151" customFormat="1" x14ac:dyDescent="0.2"/>
    <row r="742" s="151" customFormat="1" x14ac:dyDescent="0.2"/>
    <row r="743" s="151" customFormat="1" x14ac:dyDescent="0.2"/>
    <row r="744" s="151" customFormat="1" x14ac:dyDescent="0.2"/>
    <row r="745" s="151" customFormat="1" x14ac:dyDescent="0.2"/>
    <row r="746" s="151" customFormat="1" x14ac:dyDescent="0.2"/>
    <row r="747" s="151" customFormat="1" x14ac:dyDescent="0.2"/>
    <row r="748" s="151" customFormat="1" x14ac:dyDescent="0.2"/>
    <row r="749" s="151" customFormat="1" x14ac:dyDescent="0.2"/>
    <row r="750" s="151" customFormat="1" x14ac:dyDescent="0.2"/>
    <row r="751" s="151" customFormat="1" x14ac:dyDescent="0.2"/>
    <row r="752" s="151" customFormat="1" x14ac:dyDescent="0.2"/>
    <row r="753" s="151" customFormat="1" x14ac:dyDescent="0.2"/>
    <row r="754" s="151" customFormat="1" x14ac:dyDescent="0.2"/>
    <row r="755" s="151" customFormat="1" x14ac:dyDescent="0.2"/>
    <row r="756" s="151" customFormat="1" x14ac:dyDescent="0.2"/>
    <row r="757" s="151" customFormat="1" x14ac:dyDescent="0.2"/>
    <row r="758" s="151" customFormat="1" x14ac:dyDescent="0.2"/>
    <row r="759" s="151" customFormat="1" x14ac:dyDescent="0.2"/>
    <row r="760" s="151" customFormat="1" x14ac:dyDescent="0.2"/>
    <row r="761" s="151" customFormat="1" x14ac:dyDescent="0.2"/>
    <row r="762" s="151" customFormat="1" x14ac:dyDescent="0.2"/>
    <row r="763" s="151" customFormat="1" x14ac:dyDescent="0.2"/>
    <row r="764" s="151" customFormat="1" x14ac:dyDescent="0.2"/>
    <row r="765" s="151" customFormat="1" x14ac:dyDescent="0.2"/>
    <row r="766" s="151" customFormat="1" x14ac:dyDescent="0.2"/>
    <row r="767" s="151" customFormat="1" x14ac:dyDescent="0.2"/>
    <row r="768" s="151" customFormat="1" x14ac:dyDescent="0.2"/>
    <row r="769" s="151" customFormat="1" x14ac:dyDescent="0.2"/>
    <row r="770" s="151" customFormat="1" x14ac:dyDescent="0.2"/>
    <row r="771" s="151" customFormat="1" x14ac:dyDescent="0.2"/>
    <row r="772" s="151" customFormat="1" x14ac:dyDescent="0.2"/>
    <row r="773" s="151" customFormat="1" x14ac:dyDescent="0.2"/>
    <row r="774" s="151" customFormat="1" x14ac:dyDescent="0.2"/>
    <row r="775" s="151" customFormat="1" x14ac:dyDescent="0.2"/>
    <row r="776" s="151" customFormat="1" x14ac:dyDescent="0.2"/>
    <row r="777" s="151" customFormat="1" x14ac:dyDescent="0.2"/>
    <row r="778" s="151" customFormat="1" x14ac:dyDescent="0.2"/>
    <row r="779" s="151" customFormat="1" x14ac:dyDescent="0.2"/>
    <row r="780" s="151" customFormat="1" x14ac:dyDescent="0.2"/>
    <row r="781" s="151" customFormat="1" x14ac:dyDescent="0.2"/>
    <row r="782" s="151" customFormat="1" x14ac:dyDescent="0.2"/>
    <row r="783" s="151" customFormat="1" x14ac:dyDescent="0.2"/>
    <row r="784" s="151" customFormat="1" x14ac:dyDescent="0.2"/>
    <row r="785" s="151" customFormat="1" x14ac:dyDescent="0.2"/>
    <row r="786" s="151" customFormat="1" x14ac:dyDescent="0.2"/>
    <row r="787" s="151" customFormat="1" x14ac:dyDescent="0.2"/>
    <row r="788" s="151" customFormat="1" x14ac:dyDescent="0.2"/>
    <row r="789" s="151" customFormat="1" x14ac:dyDescent="0.2"/>
    <row r="790" s="151" customFormat="1" x14ac:dyDescent="0.2"/>
    <row r="791" s="151" customFormat="1" x14ac:dyDescent="0.2"/>
  </sheetData>
  <mergeCells count="7">
    <mergeCell ref="C67:G67"/>
    <mergeCell ref="B2:C2"/>
    <mergeCell ref="C58:C59"/>
    <mergeCell ref="C60:C62"/>
    <mergeCell ref="C63:C64"/>
    <mergeCell ref="C65:G65"/>
    <mergeCell ref="C66:G66"/>
  </mergeCells>
  <phoneticPr fontId="2" type="noConversion"/>
  <pageMargins left="0.75" right="0.75" top="1" bottom="1" header="0" footer="0"/>
  <pageSetup paperSize="9" orientation="landscape" r:id="rId1"/>
  <headerFooter alignWithMargins="0"/>
  <rowBreaks count="1" manualBreakCount="1">
    <brk id="34" min="2" max="7" man="1"/>
  </rowBreaks>
  <ignoredErrors>
    <ignoredError sqref="G57" evalError="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D1589"/>
  <sheetViews>
    <sheetView tabSelected="1" zoomScaleNormal="100" workbookViewId="0">
      <pane xSplit="3" ySplit="1" topLeftCell="D9" activePane="bottomRight" state="frozenSplit"/>
      <selection pane="topRight" activeCell="B1" sqref="B1"/>
      <selection pane="bottomLeft"/>
      <selection pane="bottomRight" activeCell="G62" sqref="G62"/>
    </sheetView>
  </sheetViews>
  <sheetFormatPr baseColWidth="10" defaultColWidth="9.1640625" defaultRowHeight="15" x14ac:dyDescent="0.2"/>
  <cols>
    <col min="1" max="1" width="4.1640625" style="133" customWidth="1"/>
    <col min="2" max="2" width="3.83203125" style="67" customWidth="1"/>
    <col min="3" max="3" width="53.1640625" style="67" customWidth="1"/>
    <col min="4" max="4" width="16.33203125" style="67" customWidth="1"/>
    <col min="5" max="5" width="17.6640625" style="67" customWidth="1"/>
    <col min="6" max="6" width="17.33203125" style="67" customWidth="1"/>
    <col min="7" max="7" width="13.33203125" style="67" customWidth="1"/>
    <col min="8" max="8" width="18.5" style="67" customWidth="1"/>
    <col min="9" max="9" width="5" style="26" customWidth="1"/>
    <col min="10" max="134" width="9.1640625" style="133"/>
    <col min="135" max="16384" width="9.1640625" style="67"/>
  </cols>
  <sheetData>
    <row r="1" spans="2:9" s="133" customFormat="1" ht="32.25" customHeight="1" x14ac:dyDescent="0.25">
      <c r="B1" s="187" t="s">
        <v>86</v>
      </c>
    </row>
    <row r="2" spans="2:9" ht="21.75" customHeight="1" x14ac:dyDescent="0.25">
      <c r="B2" s="136"/>
      <c r="C2" s="182"/>
      <c r="D2" s="137"/>
      <c r="E2" s="137"/>
      <c r="F2" s="137"/>
      <c r="G2" s="137"/>
      <c r="H2" s="137"/>
      <c r="I2" s="138"/>
    </row>
    <row r="3" spans="2:9" ht="48" x14ac:dyDescent="0.2">
      <c r="B3" s="139"/>
      <c r="C3" s="108" t="s">
        <v>30</v>
      </c>
      <c r="D3" s="109" t="s">
        <v>117</v>
      </c>
      <c r="E3" s="110" t="s">
        <v>62</v>
      </c>
      <c r="F3" s="110" t="s">
        <v>6</v>
      </c>
      <c r="G3" s="110" t="s">
        <v>45</v>
      </c>
      <c r="H3" s="146" t="s">
        <v>7</v>
      </c>
      <c r="I3" s="140"/>
    </row>
    <row r="4" spans="2:9" ht="27" customHeight="1" x14ac:dyDescent="0.2">
      <c r="B4" s="139"/>
      <c r="C4" s="38" t="s">
        <v>8</v>
      </c>
      <c r="D4" s="28">
        <f>D5+D6+D7+D8+D9+D10</f>
        <v>423</v>
      </c>
      <c r="E4" s="28"/>
      <c r="F4" s="28">
        <f>F5+F6+F7+F8+F9+F10</f>
        <v>1327.2</v>
      </c>
      <c r="G4" s="29"/>
      <c r="H4" s="31"/>
      <c r="I4" s="140"/>
    </row>
    <row r="5" spans="2:9" ht="16" x14ac:dyDescent="0.2">
      <c r="B5" s="139"/>
      <c r="C5" s="33" t="s">
        <v>0</v>
      </c>
      <c r="D5" s="130">
        <v>411</v>
      </c>
      <c r="E5" s="35">
        <v>3.2</v>
      </c>
      <c r="F5" s="29">
        <f t="shared" ref="F5:F10" si="0">D5*E5</f>
        <v>1315.2</v>
      </c>
      <c r="G5" s="111">
        <v>660</v>
      </c>
      <c r="H5" s="31">
        <f t="shared" ref="H5:H10" si="1">F5*G5</f>
        <v>868032</v>
      </c>
      <c r="I5" s="140"/>
    </row>
    <row r="6" spans="2:9" x14ac:dyDescent="0.2">
      <c r="B6" s="139"/>
      <c r="C6" s="43" t="s">
        <v>1</v>
      </c>
      <c r="D6" s="34">
        <v>0</v>
      </c>
      <c r="E6" s="35"/>
      <c r="F6" s="29">
        <f t="shared" si="0"/>
        <v>0</v>
      </c>
      <c r="G6" s="111"/>
      <c r="H6" s="31">
        <f t="shared" si="1"/>
        <v>0</v>
      </c>
      <c r="I6" s="140"/>
    </row>
    <row r="7" spans="2:9" x14ac:dyDescent="0.2">
      <c r="B7" s="139"/>
      <c r="C7" s="43" t="s">
        <v>2</v>
      </c>
      <c r="D7" s="34">
        <v>0</v>
      </c>
      <c r="E7" s="35"/>
      <c r="F7" s="29">
        <f t="shared" si="0"/>
        <v>0</v>
      </c>
      <c r="G7" s="111"/>
      <c r="H7" s="31">
        <f t="shared" si="1"/>
        <v>0</v>
      </c>
      <c r="I7" s="140"/>
    </row>
    <row r="8" spans="2:9" x14ac:dyDescent="0.2">
      <c r="B8" s="139"/>
      <c r="C8" s="43" t="s">
        <v>4</v>
      </c>
      <c r="D8" s="34">
        <v>0</v>
      </c>
      <c r="E8" s="35"/>
      <c r="F8" s="29">
        <f t="shared" si="0"/>
        <v>0</v>
      </c>
      <c r="G8" s="111"/>
      <c r="H8" s="31">
        <f t="shared" si="1"/>
        <v>0</v>
      </c>
      <c r="I8" s="140"/>
    </row>
    <row r="9" spans="2:9" x14ac:dyDescent="0.2">
      <c r="B9" s="139"/>
      <c r="C9" s="43" t="s">
        <v>3</v>
      </c>
      <c r="D9" s="34">
        <v>12</v>
      </c>
      <c r="E9" s="35">
        <v>1</v>
      </c>
      <c r="F9" s="29">
        <f t="shared" si="0"/>
        <v>12</v>
      </c>
      <c r="G9" s="111">
        <v>200</v>
      </c>
      <c r="H9" s="31">
        <f t="shared" si="1"/>
        <v>2400</v>
      </c>
      <c r="I9" s="140"/>
    </row>
    <row r="10" spans="2:9" x14ac:dyDescent="0.2">
      <c r="B10" s="139"/>
      <c r="C10" s="43" t="s">
        <v>5</v>
      </c>
      <c r="D10" s="34">
        <v>0</v>
      </c>
      <c r="E10" s="35"/>
      <c r="F10" s="29">
        <f t="shared" si="0"/>
        <v>0</v>
      </c>
      <c r="G10" s="111"/>
      <c r="H10" s="31">
        <f t="shared" si="1"/>
        <v>0</v>
      </c>
      <c r="I10" s="140"/>
    </row>
    <row r="11" spans="2:9" x14ac:dyDescent="0.2">
      <c r="B11" s="139"/>
      <c r="C11" s="33"/>
      <c r="D11" s="36"/>
      <c r="E11" s="37"/>
      <c r="F11" s="29"/>
      <c r="G11" s="29"/>
      <c r="H11" s="31"/>
      <c r="I11" s="140"/>
    </row>
    <row r="12" spans="2:9" ht="16" x14ac:dyDescent="0.2">
      <c r="B12" s="139"/>
      <c r="C12" s="38" t="s">
        <v>34</v>
      </c>
      <c r="D12" s="28">
        <f>D13+D14+D15+D16+D17+D18</f>
        <v>483</v>
      </c>
      <c r="E12" s="37" t="s">
        <v>48</v>
      </c>
      <c r="F12" s="30">
        <f>F13+F14+F15+F16+F17+F18</f>
        <v>1663</v>
      </c>
      <c r="G12" s="29"/>
      <c r="H12" s="31"/>
      <c r="I12" s="140"/>
    </row>
    <row r="13" spans="2:9" x14ac:dyDescent="0.2">
      <c r="B13" s="139"/>
      <c r="C13" s="43" t="s">
        <v>0</v>
      </c>
      <c r="D13" s="112">
        <v>464</v>
      </c>
      <c r="E13" s="35">
        <v>3.4</v>
      </c>
      <c r="F13" s="29">
        <f t="shared" ref="F13:F18" si="2">D13*E13</f>
        <v>1577.6</v>
      </c>
      <c r="G13" s="131">
        <v>1036</v>
      </c>
      <c r="H13" s="31">
        <f t="shared" ref="H13:H18" si="3">F13*G13</f>
        <v>1634393.5999999999</v>
      </c>
      <c r="I13" s="140"/>
    </row>
    <row r="14" spans="2:9" x14ac:dyDescent="0.2">
      <c r="B14" s="139"/>
      <c r="C14" s="43" t="s">
        <v>1</v>
      </c>
      <c r="D14" s="112">
        <v>7</v>
      </c>
      <c r="E14" s="35">
        <v>6.2</v>
      </c>
      <c r="F14" s="29">
        <f t="shared" si="2"/>
        <v>43.4</v>
      </c>
      <c r="G14" s="131">
        <v>996</v>
      </c>
      <c r="H14" s="31">
        <f t="shared" si="3"/>
        <v>43226.400000000001</v>
      </c>
      <c r="I14" s="140"/>
    </row>
    <row r="15" spans="2:9" x14ac:dyDescent="0.2">
      <c r="B15" s="139"/>
      <c r="C15" s="43" t="s">
        <v>2</v>
      </c>
      <c r="D15" s="112">
        <v>0</v>
      </c>
      <c r="E15" s="35"/>
      <c r="F15" s="29">
        <f t="shared" si="2"/>
        <v>0</v>
      </c>
      <c r="G15" s="131"/>
      <c r="H15" s="31">
        <f t="shared" si="3"/>
        <v>0</v>
      </c>
      <c r="I15" s="140"/>
    </row>
    <row r="16" spans="2:9" x14ac:dyDescent="0.2">
      <c r="B16" s="139"/>
      <c r="C16" s="43" t="s">
        <v>4</v>
      </c>
      <c r="D16" s="112">
        <v>0</v>
      </c>
      <c r="E16" s="35"/>
      <c r="F16" s="29">
        <f t="shared" si="2"/>
        <v>0</v>
      </c>
      <c r="G16" s="131"/>
      <c r="H16" s="31">
        <f t="shared" si="3"/>
        <v>0</v>
      </c>
      <c r="I16" s="140"/>
    </row>
    <row r="17" spans="1:134" x14ac:dyDescent="0.2">
      <c r="B17" s="139"/>
      <c r="C17" s="43" t="s">
        <v>3</v>
      </c>
      <c r="D17" s="112">
        <v>12</v>
      </c>
      <c r="E17" s="35">
        <v>3.5</v>
      </c>
      <c r="F17" s="29">
        <f t="shared" si="2"/>
        <v>42</v>
      </c>
      <c r="G17" s="131">
        <v>1600</v>
      </c>
      <c r="H17" s="31">
        <f t="shared" si="3"/>
        <v>67200</v>
      </c>
      <c r="I17" s="140"/>
    </row>
    <row r="18" spans="1:134" x14ac:dyDescent="0.2">
      <c r="B18" s="139"/>
      <c r="C18" s="43" t="s">
        <v>5</v>
      </c>
      <c r="D18" s="112">
        <v>0</v>
      </c>
      <c r="E18" s="35"/>
      <c r="F18" s="29">
        <f t="shared" si="2"/>
        <v>0</v>
      </c>
      <c r="G18" s="131"/>
      <c r="H18" s="31">
        <f t="shared" si="3"/>
        <v>0</v>
      </c>
      <c r="I18" s="140"/>
    </row>
    <row r="19" spans="1:134" x14ac:dyDescent="0.2">
      <c r="B19" s="139"/>
      <c r="C19" s="33"/>
      <c r="D19" s="36"/>
      <c r="E19" s="36"/>
      <c r="F19" s="29"/>
      <c r="G19" s="29"/>
      <c r="H19" s="31"/>
      <c r="I19" s="140"/>
    </row>
    <row r="20" spans="1:134" ht="16" x14ac:dyDescent="0.2">
      <c r="B20" s="139"/>
      <c r="C20" s="38" t="s">
        <v>12</v>
      </c>
      <c r="D20" s="36"/>
      <c r="E20" s="29"/>
      <c r="F20" s="29"/>
      <c r="G20" s="29"/>
      <c r="H20" s="42">
        <f>H5+H6+H7+H8+H9+H10+H13+H14+H15+H16+H17+H18</f>
        <v>2615251.9999999995</v>
      </c>
      <c r="I20" s="140"/>
    </row>
    <row r="21" spans="1:134" x14ac:dyDescent="0.2">
      <c r="B21" s="139"/>
      <c r="C21" s="43" t="s">
        <v>11</v>
      </c>
      <c r="D21" s="36"/>
      <c r="E21" s="29"/>
      <c r="F21" s="29"/>
      <c r="G21" s="29"/>
      <c r="H21" s="44">
        <v>425000</v>
      </c>
      <c r="I21" s="140"/>
    </row>
    <row r="22" spans="1:134" ht="16" x14ac:dyDescent="0.2">
      <c r="B22" s="139"/>
      <c r="C22" s="38" t="s">
        <v>14</v>
      </c>
      <c r="D22" s="36"/>
      <c r="E22" s="29"/>
      <c r="F22" s="29"/>
      <c r="G22" s="29"/>
      <c r="H22" s="45">
        <f>H20+H21</f>
        <v>3040251.9999999995</v>
      </c>
      <c r="I22" s="140"/>
    </row>
    <row r="23" spans="1:134" s="132" customFormat="1" x14ac:dyDescent="0.2">
      <c r="A23" s="135"/>
      <c r="B23" s="141"/>
      <c r="C23" s="46"/>
      <c r="D23" s="47"/>
      <c r="E23" s="48"/>
      <c r="F23" s="48"/>
      <c r="G23" s="48"/>
      <c r="H23" s="49"/>
      <c r="I23" s="140"/>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5"/>
      <c r="CB23" s="135"/>
      <c r="CC23" s="135"/>
      <c r="CD23" s="135"/>
      <c r="CE23" s="135"/>
      <c r="CF23" s="135"/>
      <c r="CG23" s="135"/>
      <c r="CH23" s="135"/>
      <c r="CI23" s="135"/>
      <c r="CJ23" s="135"/>
      <c r="CK23" s="135"/>
      <c r="CL23" s="135"/>
      <c r="CM23" s="135"/>
      <c r="CN23" s="135"/>
      <c r="CO23" s="135"/>
      <c r="CP23" s="135"/>
      <c r="CQ23" s="135"/>
      <c r="CR23" s="135"/>
      <c r="CS23" s="135"/>
      <c r="CT23" s="135"/>
      <c r="CU23" s="135"/>
      <c r="CV23" s="135"/>
      <c r="CW23" s="135"/>
      <c r="CX23" s="135"/>
      <c r="CY23" s="135"/>
      <c r="CZ23" s="135"/>
      <c r="DA23" s="135"/>
      <c r="DB23" s="135"/>
      <c r="DC23" s="135"/>
      <c r="DD23" s="135"/>
      <c r="DE23" s="135"/>
      <c r="DF23" s="135"/>
      <c r="DG23" s="135"/>
      <c r="DH23" s="135"/>
      <c r="DI23" s="135"/>
      <c r="DJ23" s="135"/>
      <c r="DK23" s="135"/>
      <c r="DL23" s="135"/>
      <c r="DM23" s="135"/>
      <c r="DN23" s="135"/>
      <c r="DO23" s="135"/>
      <c r="DP23" s="135"/>
      <c r="DQ23" s="135"/>
      <c r="DR23" s="135"/>
      <c r="DS23" s="135"/>
      <c r="DT23" s="135"/>
      <c r="DU23" s="135"/>
      <c r="DV23" s="135"/>
      <c r="DW23" s="135"/>
      <c r="DX23" s="135"/>
      <c r="DY23" s="135"/>
      <c r="DZ23" s="135"/>
      <c r="EA23" s="135"/>
      <c r="EB23" s="135"/>
      <c r="EC23" s="135"/>
      <c r="ED23" s="135"/>
    </row>
    <row r="24" spans="1:134" x14ac:dyDescent="0.2">
      <c r="B24" s="139"/>
      <c r="C24" s="43"/>
      <c r="D24" s="56"/>
      <c r="E24" s="57"/>
      <c r="F24" s="57"/>
      <c r="G24" s="57"/>
      <c r="H24" s="58"/>
      <c r="I24" s="140"/>
    </row>
    <row r="25" spans="1:134" ht="16" x14ac:dyDescent="0.2">
      <c r="B25" s="139"/>
      <c r="C25" s="38" t="s">
        <v>9</v>
      </c>
      <c r="D25" s="28">
        <f>D26+D27+D28+D29+D30+D31</f>
        <v>196</v>
      </c>
      <c r="E25" s="29"/>
      <c r="F25" s="30">
        <f>F26+F27+F28+F29+F30+F31</f>
        <v>196</v>
      </c>
      <c r="G25" s="29"/>
      <c r="H25" s="31"/>
      <c r="I25" s="140"/>
    </row>
    <row r="26" spans="1:134" x14ac:dyDescent="0.2">
      <c r="B26" s="139"/>
      <c r="C26" s="43" t="s">
        <v>0</v>
      </c>
      <c r="D26" s="34">
        <v>196</v>
      </c>
      <c r="E26" s="35">
        <v>1</v>
      </c>
      <c r="F26" s="29">
        <f t="shared" ref="F26:F31" si="4">D26*E26</f>
        <v>196</v>
      </c>
      <c r="G26" s="111">
        <v>620</v>
      </c>
      <c r="H26" s="31">
        <f t="shared" ref="H26:H31" si="5">F26*G26</f>
        <v>121520</v>
      </c>
      <c r="I26" s="140"/>
    </row>
    <row r="27" spans="1:134" x14ac:dyDescent="0.2">
      <c r="B27" s="139"/>
      <c r="C27" s="43" t="s">
        <v>1</v>
      </c>
      <c r="D27" s="34">
        <v>0</v>
      </c>
      <c r="E27" s="35" t="s">
        <v>48</v>
      </c>
      <c r="F27" s="29"/>
      <c r="G27" s="111" t="s">
        <v>48</v>
      </c>
      <c r="H27" s="31">
        <v>0</v>
      </c>
      <c r="I27" s="140"/>
    </row>
    <row r="28" spans="1:134" x14ac:dyDescent="0.2">
      <c r="B28" s="139"/>
      <c r="C28" s="43" t="s">
        <v>2</v>
      </c>
      <c r="D28" s="34">
        <v>0</v>
      </c>
      <c r="E28" s="35">
        <v>3</v>
      </c>
      <c r="F28" s="29">
        <f t="shared" si="4"/>
        <v>0</v>
      </c>
      <c r="G28" s="111">
        <v>7000</v>
      </c>
      <c r="H28" s="31">
        <f t="shared" si="5"/>
        <v>0</v>
      </c>
      <c r="I28" s="140"/>
    </row>
    <row r="29" spans="1:134" x14ac:dyDescent="0.2">
      <c r="B29" s="139"/>
      <c r="C29" s="43" t="s">
        <v>4</v>
      </c>
      <c r="D29" s="34"/>
      <c r="E29" s="35"/>
      <c r="F29" s="29">
        <f t="shared" si="4"/>
        <v>0</v>
      </c>
      <c r="G29" s="111"/>
      <c r="H29" s="31">
        <f t="shared" si="5"/>
        <v>0</v>
      </c>
      <c r="I29" s="140"/>
    </row>
    <row r="30" spans="1:134" x14ac:dyDescent="0.2">
      <c r="B30" s="139"/>
      <c r="C30" s="43" t="s">
        <v>3</v>
      </c>
      <c r="D30" s="34">
        <v>0</v>
      </c>
      <c r="E30" s="35">
        <v>0</v>
      </c>
      <c r="F30" s="29">
        <f t="shared" si="4"/>
        <v>0</v>
      </c>
      <c r="G30" s="111">
        <v>0</v>
      </c>
      <c r="H30" s="31">
        <f t="shared" si="5"/>
        <v>0</v>
      </c>
      <c r="I30" s="140"/>
    </row>
    <row r="31" spans="1:134" x14ac:dyDescent="0.2">
      <c r="B31" s="139"/>
      <c r="C31" s="43" t="s">
        <v>5</v>
      </c>
      <c r="D31" s="34"/>
      <c r="E31" s="35"/>
      <c r="F31" s="29">
        <f t="shared" si="4"/>
        <v>0</v>
      </c>
      <c r="G31" s="111"/>
      <c r="H31" s="31">
        <f t="shared" si="5"/>
        <v>0</v>
      </c>
      <c r="I31" s="140"/>
    </row>
    <row r="32" spans="1:134" s="26" customFormat="1" x14ac:dyDescent="0.2">
      <c r="A32" s="133"/>
      <c r="B32" s="139"/>
      <c r="C32" s="33"/>
      <c r="D32" s="36"/>
      <c r="E32" s="37"/>
      <c r="F32" s="29"/>
      <c r="G32" s="29"/>
      <c r="H32" s="31"/>
      <c r="I32" s="140"/>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3"/>
      <c r="BM32" s="133"/>
      <c r="BN32" s="133"/>
      <c r="BO32" s="133"/>
      <c r="BP32" s="133"/>
      <c r="BQ32" s="133"/>
      <c r="BR32" s="133"/>
      <c r="BS32" s="133"/>
      <c r="BT32" s="133"/>
      <c r="BU32" s="133"/>
      <c r="BV32" s="133"/>
      <c r="BW32" s="133"/>
      <c r="BX32" s="133"/>
      <c r="BY32" s="133"/>
      <c r="BZ32" s="133"/>
      <c r="CA32" s="133"/>
      <c r="CB32" s="133"/>
      <c r="CC32" s="133"/>
      <c r="CD32" s="133"/>
      <c r="CE32" s="133"/>
      <c r="CF32" s="133"/>
      <c r="CG32" s="133"/>
      <c r="CH32" s="133"/>
      <c r="CI32" s="133"/>
      <c r="CJ32" s="133"/>
      <c r="CK32" s="133"/>
      <c r="CL32" s="133"/>
      <c r="CM32" s="133"/>
      <c r="CN32" s="133"/>
      <c r="CO32" s="133"/>
      <c r="CP32" s="133"/>
      <c r="CQ32" s="133"/>
      <c r="CR32" s="133"/>
      <c r="CS32" s="133"/>
      <c r="CT32" s="133"/>
      <c r="CU32" s="133"/>
      <c r="CV32" s="133"/>
      <c r="CW32" s="133"/>
      <c r="CX32" s="133"/>
      <c r="CY32" s="133"/>
      <c r="CZ32" s="133"/>
      <c r="DA32" s="133"/>
      <c r="DB32" s="133"/>
      <c r="DC32" s="133"/>
      <c r="DD32" s="133"/>
      <c r="DE32" s="133"/>
      <c r="DF32" s="133"/>
      <c r="DG32" s="133"/>
      <c r="DH32" s="133"/>
      <c r="DI32" s="133"/>
      <c r="DJ32" s="133"/>
      <c r="DK32" s="133"/>
      <c r="DL32" s="133"/>
      <c r="DM32" s="133"/>
      <c r="DN32" s="133"/>
      <c r="DO32" s="133"/>
      <c r="DP32" s="133"/>
      <c r="DQ32" s="133"/>
      <c r="DR32" s="133"/>
      <c r="DS32" s="133"/>
      <c r="DT32" s="133"/>
      <c r="DU32" s="133"/>
      <c r="DV32" s="133"/>
      <c r="DW32" s="133"/>
      <c r="DX32" s="133"/>
      <c r="DY32" s="133"/>
      <c r="DZ32" s="133"/>
      <c r="EA32" s="133"/>
      <c r="EB32" s="133"/>
      <c r="EC32" s="133"/>
      <c r="ED32" s="133"/>
    </row>
    <row r="33" spans="2:9" ht="16" x14ac:dyDescent="0.2">
      <c r="B33" s="139"/>
      <c r="C33" s="38" t="s">
        <v>17</v>
      </c>
      <c r="D33" s="28">
        <f>D34+D35+D36+D37+D38+D39</f>
        <v>2425</v>
      </c>
      <c r="E33" s="37"/>
      <c r="F33" s="30">
        <f>F34+F35+F36+F37+F38+F39</f>
        <v>12445.7</v>
      </c>
      <c r="G33" s="29"/>
      <c r="H33" s="31"/>
      <c r="I33" s="140"/>
    </row>
    <row r="34" spans="2:9" x14ac:dyDescent="0.2">
      <c r="B34" s="139"/>
      <c r="C34" s="43" t="s">
        <v>0</v>
      </c>
      <c r="D34" s="112">
        <v>891</v>
      </c>
      <c r="E34" s="35">
        <v>3.9</v>
      </c>
      <c r="F34" s="29">
        <f t="shared" ref="F34:F39" si="6">D34*E34</f>
        <v>3474.9</v>
      </c>
      <c r="G34" s="111">
        <v>1265</v>
      </c>
      <c r="H34" s="31">
        <f t="shared" ref="H34:H39" si="7">F34*G34</f>
        <v>4395748.5</v>
      </c>
      <c r="I34" s="140"/>
    </row>
    <row r="35" spans="2:9" x14ac:dyDescent="0.2">
      <c r="B35" s="139"/>
      <c r="C35" s="43" t="s">
        <v>1</v>
      </c>
      <c r="D35" s="112">
        <v>1334</v>
      </c>
      <c r="E35" s="35">
        <v>6.2</v>
      </c>
      <c r="F35" s="29">
        <f t="shared" si="6"/>
        <v>8270.8000000000011</v>
      </c>
      <c r="G35" s="111">
        <v>996</v>
      </c>
      <c r="H35" s="31">
        <f t="shared" si="7"/>
        <v>8237716.8000000007</v>
      </c>
      <c r="I35" s="140"/>
    </row>
    <row r="36" spans="2:9" x14ac:dyDescent="0.2">
      <c r="B36" s="139"/>
      <c r="C36" s="43" t="s">
        <v>2</v>
      </c>
      <c r="D36" s="112">
        <v>0</v>
      </c>
      <c r="E36" s="35">
        <v>6</v>
      </c>
      <c r="F36" s="29">
        <f t="shared" si="6"/>
        <v>0</v>
      </c>
      <c r="G36" s="111">
        <v>6000</v>
      </c>
      <c r="H36" s="31">
        <f t="shared" si="7"/>
        <v>0</v>
      </c>
      <c r="I36" s="140"/>
    </row>
    <row r="37" spans="2:9" x14ac:dyDescent="0.2">
      <c r="B37" s="139"/>
      <c r="C37" s="43" t="s">
        <v>4</v>
      </c>
      <c r="D37" s="112">
        <v>200</v>
      </c>
      <c r="E37" s="35">
        <v>3.5</v>
      </c>
      <c r="F37" s="29">
        <f t="shared" si="6"/>
        <v>700</v>
      </c>
      <c r="G37" s="111">
        <v>1600</v>
      </c>
      <c r="H37" s="31">
        <f t="shared" si="7"/>
        <v>1120000</v>
      </c>
      <c r="I37" s="140"/>
    </row>
    <row r="38" spans="2:9" x14ac:dyDescent="0.2">
      <c r="B38" s="139"/>
      <c r="C38" s="43" t="s">
        <v>3</v>
      </c>
      <c r="D38" s="112">
        <v>0</v>
      </c>
      <c r="E38" s="35">
        <v>0</v>
      </c>
      <c r="F38" s="29">
        <f t="shared" si="6"/>
        <v>0</v>
      </c>
      <c r="G38" s="111">
        <v>0</v>
      </c>
      <c r="H38" s="31">
        <f t="shared" si="7"/>
        <v>0</v>
      </c>
      <c r="I38" s="140"/>
    </row>
    <row r="39" spans="2:9" x14ac:dyDescent="0.2">
      <c r="B39" s="139"/>
      <c r="C39" s="43" t="s">
        <v>5</v>
      </c>
      <c r="D39" s="112"/>
      <c r="E39" s="35"/>
      <c r="F39" s="29">
        <f t="shared" si="6"/>
        <v>0</v>
      </c>
      <c r="G39" s="111"/>
      <c r="H39" s="31">
        <f t="shared" si="7"/>
        <v>0</v>
      </c>
      <c r="I39" s="140"/>
    </row>
    <row r="40" spans="2:9" x14ac:dyDescent="0.2">
      <c r="B40" s="139"/>
      <c r="C40" s="33"/>
      <c r="D40" s="36"/>
      <c r="E40" s="29"/>
      <c r="F40" s="29"/>
      <c r="G40" s="29"/>
      <c r="H40" s="31"/>
      <c r="I40" s="140"/>
    </row>
    <row r="41" spans="2:9" x14ac:dyDescent="0.2">
      <c r="B41" s="139"/>
      <c r="C41" s="54" t="s">
        <v>13</v>
      </c>
      <c r="D41" s="36"/>
      <c r="E41" s="29"/>
      <c r="F41" s="29"/>
      <c r="G41" s="29"/>
      <c r="H41" s="42">
        <f>H26+H27+H28+H29+H30+H31+H34+H35+H36+H37+H38+H39</f>
        <v>13874985.300000001</v>
      </c>
      <c r="I41" s="140"/>
    </row>
    <row r="42" spans="2:9" x14ac:dyDescent="0.2">
      <c r="B42" s="139"/>
      <c r="C42" s="43" t="s">
        <v>10</v>
      </c>
      <c r="D42" s="36"/>
      <c r="E42" s="29"/>
      <c r="F42" s="29"/>
      <c r="G42" s="29"/>
      <c r="H42" s="147">
        <v>425000</v>
      </c>
      <c r="I42" s="140"/>
    </row>
    <row r="43" spans="2:9" x14ac:dyDescent="0.2">
      <c r="B43" s="139"/>
      <c r="C43" s="54" t="s">
        <v>46</v>
      </c>
      <c r="D43" s="36"/>
      <c r="E43" s="29"/>
      <c r="F43" s="29"/>
      <c r="G43" s="29"/>
      <c r="H43" s="55">
        <f>H41+H42</f>
        <v>14299985.300000001</v>
      </c>
      <c r="I43" s="140"/>
    </row>
    <row r="44" spans="2:9" x14ac:dyDescent="0.2">
      <c r="B44" s="139"/>
      <c r="C44" s="43"/>
      <c r="D44" s="56"/>
      <c r="E44" s="57"/>
      <c r="F44" s="57"/>
      <c r="G44" s="57"/>
      <c r="H44" s="58"/>
      <c r="I44" s="140"/>
    </row>
    <row r="45" spans="2:9" x14ac:dyDescent="0.2">
      <c r="B45" s="139"/>
      <c r="C45" s="54" t="s">
        <v>115</v>
      </c>
      <c r="D45" s="28"/>
      <c r="E45" s="30"/>
      <c r="F45" s="30"/>
      <c r="G45" s="30"/>
      <c r="H45" s="148">
        <f>H20+H41</f>
        <v>16490237.300000001</v>
      </c>
      <c r="I45" s="140"/>
    </row>
    <row r="46" spans="2:9" x14ac:dyDescent="0.2">
      <c r="B46" s="139"/>
      <c r="C46" s="62" t="s">
        <v>47</v>
      </c>
      <c r="D46" s="63"/>
      <c r="E46" s="64"/>
      <c r="F46" s="64"/>
      <c r="G46" s="64"/>
      <c r="H46" s="65">
        <f>H22+H43</f>
        <v>17340237.300000001</v>
      </c>
      <c r="I46" s="140"/>
    </row>
    <row r="47" spans="2:9" ht="15" customHeight="1" x14ac:dyDescent="0.2">
      <c r="B47" s="139"/>
      <c r="C47" s="20" t="s">
        <v>39</v>
      </c>
      <c r="D47" s="22"/>
      <c r="E47" s="22"/>
      <c r="F47" s="68"/>
      <c r="G47" s="68"/>
      <c r="H47" s="68"/>
      <c r="I47" s="140"/>
    </row>
    <row r="48" spans="2:9" x14ac:dyDescent="0.2">
      <c r="B48" s="139"/>
      <c r="C48" s="20" t="s">
        <v>61</v>
      </c>
      <c r="D48" s="22"/>
      <c r="E48" s="22"/>
      <c r="F48" s="68"/>
      <c r="G48" s="68"/>
      <c r="H48" s="68"/>
      <c r="I48" s="140"/>
    </row>
    <row r="49" spans="1:134" x14ac:dyDescent="0.2">
      <c r="B49" s="139"/>
      <c r="C49" s="26"/>
      <c r="D49" s="26"/>
      <c r="E49" s="26"/>
      <c r="F49" s="26"/>
      <c r="G49" s="26"/>
      <c r="H49" s="26"/>
      <c r="I49" s="140"/>
    </row>
    <row r="50" spans="1:134" s="26" customFormat="1" x14ac:dyDescent="0.2">
      <c r="A50" s="133"/>
      <c r="B50" s="139"/>
      <c r="C50" s="142" t="s">
        <v>21</v>
      </c>
      <c r="D50" s="68"/>
      <c r="E50" s="68"/>
      <c r="F50" s="68"/>
      <c r="G50" s="68"/>
      <c r="I50" s="140"/>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3"/>
      <c r="CN50" s="133"/>
      <c r="CO50" s="133"/>
      <c r="CP50" s="133"/>
      <c r="CQ50" s="133"/>
      <c r="CR50" s="133"/>
      <c r="CS50" s="133"/>
      <c r="CT50" s="133"/>
      <c r="CU50" s="133"/>
      <c r="CV50" s="133"/>
      <c r="CW50" s="133"/>
      <c r="CX50" s="133"/>
      <c r="CY50" s="133"/>
      <c r="CZ50" s="133"/>
      <c r="DA50" s="133"/>
      <c r="DB50" s="133"/>
      <c r="DC50" s="133"/>
      <c r="DD50" s="133"/>
      <c r="DE50" s="133"/>
      <c r="DF50" s="133"/>
      <c r="DG50" s="133"/>
      <c r="DH50" s="133"/>
      <c r="DI50" s="133"/>
      <c r="DJ50" s="133"/>
      <c r="DK50" s="133"/>
      <c r="DL50" s="133"/>
      <c r="DM50" s="133"/>
      <c r="DN50" s="133"/>
      <c r="DO50" s="133"/>
      <c r="DP50" s="133"/>
      <c r="DQ50" s="133"/>
      <c r="DR50" s="133"/>
      <c r="DS50" s="133"/>
      <c r="DT50" s="133"/>
      <c r="DU50" s="133"/>
      <c r="DV50" s="133"/>
      <c r="DW50" s="133"/>
      <c r="DX50" s="133"/>
      <c r="DY50" s="133"/>
      <c r="DZ50" s="133"/>
      <c r="EA50" s="133"/>
      <c r="EB50" s="133"/>
      <c r="EC50" s="133"/>
      <c r="ED50" s="133"/>
    </row>
    <row r="51" spans="1:134" s="26" customFormat="1" x14ac:dyDescent="0.2">
      <c r="A51" s="133"/>
      <c r="B51" s="139"/>
      <c r="C51" s="115" t="s">
        <v>22</v>
      </c>
      <c r="D51" s="116"/>
      <c r="E51" s="116"/>
      <c r="F51" s="116"/>
      <c r="G51" s="117">
        <f>F4+F25</f>
        <v>1523.2</v>
      </c>
      <c r="I51" s="140"/>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3"/>
      <c r="CL51" s="133"/>
      <c r="CM51" s="133"/>
      <c r="CN51" s="133"/>
      <c r="CO51" s="133"/>
      <c r="CP51" s="133"/>
      <c r="CQ51" s="133"/>
      <c r="CR51" s="133"/>
      <c r="CS51" s="133"/>
      <c r="CT51" s="133"/>
      <c r="CU51" s="133"/>
      <c r="CV51" s="133"/>
      <c r="CW51" s="133"/>
      <c r="CX51" s="133"/>
      <c r="CY51" s="133"/>
      <c r="CZ51" s="133"/>
      <c r="DA51" s="133"/>
      <c r="DB51" s="133"/>
      <c r="DC51" s="133"/>
      <c r="DD51" s="133"/>
      <c r="DE51" s="133"/>
      <c r="DF51" s="133"/>
      <c r="DG51" s="133"/>
      <c r="DH51" s="133"/>
      <c r="DI51" s="133"/>
      <c r="DJ51" s="133"/>
      <c r="DK51" s="133"/>
      <c r="DL51" s="133"/>
      <c r="DM51" s="133"/>
      <c r="DN51" s="133"/>
      <c r="DO51" s="133"/>
      <c r="DP51" s="133"/>
      <c r="DQ51" s="133"/>
      <c r="DR51" s="133"/>
      <c r="DS51" s="133"/>
      <c r="DT51" s="133"/>
      <c r="DU51" s="133"/>
      <c r="DV51" s="133"/>
      <c r="DW51" s="133"/>
      <c r="DX51" s="133"/>
      <c r="DY51" s="133"/>
      <c r="DZ51" s="133"/>
      <c r="EA51" s="133"/>
      <c r="EB51" s="133"/>
      <c r="EC51" s="133"/>
      <c r="ED51" s="133"/>
    </row>
    <row r="52" spans="1:134" s="26" customFormat="1" x14ac:dyDescent="0.2">
      <c r="A52" s="133"/>
      <c r="B52" s="139"/>
      <c r="C52" s="118" t="s">
        <v>18</v>
      </c>
      <c r="D52" s="73"/>
      <c r="E52" s="73"/>
      <c r="F52" s="73"/>
      <c r="G52" s="119">
        <f>F12+F33</f>
        <v>14108.7</v>
      </c>
      <c r="I52" s="140"/>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133"/>
      <c r="CQ52" s="133"/>
      <c r="CR52" s="133"/>
      <c r="CS52" s="133"/>
      <c r="CT52" s="133"/>
      <c r="CU52" s="133"/>
      <c r="CV52" s="133"/>
      <c r="CW52" s="133"/>
      <c r="CX52" s="133"/>
      <c r="CY52" s="133"/>
      <c r="CZ52" s="133"/>
      <c r="DA52" s="133"/>
      <c r="DB52" s="133"/>
      <c r="DC52" s="133"/>
      <c r="DD52" s="133"/>
      <c r="DE52" s="133"/>
      <c r="DF52" s="133"/>
      <c r="DG52" s="133"/>
      <c r="DH52" s="133"/>
      <c r="DI52" s="133"/>
      <c r="DJ52" s="133"/>
      <c r="DK52" s="133"/>
      <c r="DL52" s="133"/>
      <c r="DM52" s="133"/>
      <c r="DN52" s="133"/>
      <c r="DO52" s="133"/>
      <c r="DP52" s="133"/>
      <c r="DQ52" s="133"/>
      <c r="DR52" s="133"/>
      <c r="DS52" s="133"/>
      <c r="DT52" s="133"/>
      <c r="DU52" s="133"/>
      <c r="DV52" s="133"/>
      <c r="DW52" s="133"/>
      <c r="DX52" s="133"/>
      <c r="DY52" s="133"/>
      <c r="DZ52" s="133"/>
      <c r="EA52" s="133"/>
      <c r="EB52" s="133"/>
      <c r="EC52" s="133"/>
      <c r="ED52" s="133"/>
    </row>
    <row r="53" spans="1:134" s="26" customFormat="1" x14ac:dyDescent="0.2">
      <c r="A53" s="133"/>
      <c r="B53" s="139"/>
      <c r="C53" s="72" t="s">
        <v>19</v>
      </c>
      <c r="D53" s="73"/>
      <c r="E53" s="73"/>
      <c r="F53" s="73"/>
      <c r="G53" s="119">
        <f>H46</f>
        <v>17340237.300000001</v>
      </c>
      <c r="I53" s="140"/>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33"/>
      <c r="CO53" s="133"/>
      <c r="CP53" s="133"/>
      <c r="CQ53" s="133"/>
      <c r="CR53" s="133"/>
      <c r="CS53" s="133"/>
      <c r="CT53" s="133"/>
      <c r="CU53" s="133"/>
      <c r="CV53" s="133"/>
      <c r="CW53" s="133"/>
      <c r="CX53" s="133"/>
      <c r="CY53" s="133"/>
      <c r="CZ53" s="133"/>
      <c r="DA53" s="133"/>
      <c r="DB53" s="133"/>
      <c r="DC53" s="133"/>
      <c r="DD53" s="133"/>
      <c r="DE53" s="133"/>
      <c r="DF53" s="133"/>
      <c r="DG53" s="133"/>
      <c r="DH53" s="133"/>
      <c r="DI53" s="133"/>
      <c r="DJ53" s="133"/>
      <c r="DK53" s="133"/>
      <c r="DL53" s="133"/>
      <c r="DM53" s="133"/>
      <c r="DN53" s="133"/>
      <c r="DO53" s="133"/>
      <c r="DP53" s="133"/>
      <c r="DQ53" s="133"/>
      <c r="DR53" s="133"/>
      <c r="DS53" s="133"/>
      <c r="DT53" s="133"/>
      <c r="DU53" s="133"/>
      <c r="DV53" s="133"/>
      <c r="DW53" s="133"/>
      <c r="DX53" s="133"/>
      <c r="DY53" s="133"/>
      <c r="DZ53" s="133"/>
      <c r="EA53" s="133"/>
      <c r="EB53" s="133"/>
      <c r="EC53" s="133"/>
      <c r="ED53" s="133"/>
    </row>
    <row r="54" spans="1:134" s="26" customFormat="1" x14ac:dyDescent="0.2">
      <c r="A54" s="133"/>
      <c r="B54" s="139"/>
      <c r="C54" s="121" t="s">
        <v>51</v>
      </c>
      <c r="D54" s="32"/>
      <c r="E54" s="32"/>
      <c r="F54" s="32"/>
      <c r="G54" s="122">
        <f>H43</f>
        <v>14299985.300000001</v>
      </c>
      <c r="I54" s="140"/>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3"/>
      <c r="CN54" s="133"/>
      <c r="CO54" s="133"/>
      <c r="CP54" s="133"/>
      <c r="CQ54" s="133"/>
      <c r="CR54" s="133"/>
      <c r="CS54" s="133"/>
      <c r="CT54" s="133"/>
      <c r="CU54" s="133"/>
      <c r="CV54" s="133"/>
      <c r="CW54" s="133"/>
      <c r="CX54" s="133"/>
      <c r="CY54" s="133"/>
      <c r="CZ54" s="133"/>
      <c r="DA54" s="133"/>
      <c r="DB54" s="133"/>
      <c r="DC54" s="133"/>
      <c r="DD54" s="133"/>
      <c r="DE54" s="133"/>
      <c r="DF54" s="133"/>
      <c r="DG54" s="133"/>
      <c r="DH54" s="133"/>
      <c r="DI54" s="133"/>
      <c r="DJ54" s="133"/>
      <c r="DK54" s="133"/>
      <c r="DL54" s="133"/>
      <c r="DM54" s="133"/>
      <c r="DN54" s="133"/>
      <c r="DO54" s="133"/>
      <c r="DP54" s="133"/>
      <c r="DQ54" s="133"/>
      <c r="DR54" s="133"/>
      <c r="DS54" s="133"/>
      <c r="DT54" s="133"/>
      <c r="DU54" s="133"/>
      <c r="DV54" s="133"/>
      <c r="DW54" s="133"/>
      <c r="DX54" s="133"/>
      <c r="DY54" s="133"/>
      <c r="DZ54" s="133"/>
      <c r="EA54" s="133"/>
      <c r="EB54" s="133"/>
      <c r="EC54" s="133"/>
      <c r="ED54" s="133"/>
    </row>
    <row r="55" spans="1:134" s="26" customFormat="1" x14ac:dyDescent="0.2">
      <c r="A55" s="133"/>
      <c r="B55" s="139"/>
      <c r="C55" s="134" t="s">
        <v>52</v>
      </c>
      <c r="D55" s="76"/>
      <c r="E55" s="32"/>
      <c r="F55" s="32"/>
      <c r="G55" s="123">
        <f>G54/G53</f>
        <v>0.82467068083318562</v>
      </c>
      <c r="I55" s="140"/>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c r="BP55" s="133"/>
      <c r="BQ55" s="133"/>
      <c r="BR55" s="133"/>
      <c r="BS55" s="133"/>
      <c r="BT55" s="133"/>
      <c r="BU55" s="133"/>
      <c r="BV55" s="133"/>
      <c r="BW55" s="133"/>
      <c r="BX55" s="133"/>
      <c r="BY55" s="133"/>
      <c r="BZ55" s="133"/>
      <c r="CA55" s="133"/>
      <c r="CB55" s="133"/>
      <c r="CC55" s="133"/>
      <c r="CD55" s="133"/>
      <c r="CE55" s="133"/>
      <c r="CF55" s="133"/>
      <c r="CG55" s="133"/>
      <c r="CH55" s="133"/>
      <c r="CI55" s="133"/>
      <c r="CJ55" s="133"/>
      <c r="CK55" s="133"/>
      <c r="CL55" s="133"/>
      <c r="CM55" s="133"/>
      <c r="CN55" s="133"/>
      <c r="CO55" s="133"/>
      <c r="CP55" s="133"/>
      <c r="CQ55" s="133"/>
      <c r="CR55" s="133"/>
      <c r="CS55" s="133"/>
      <c r="CT55" s="133"/>
      <c r="CU55" s="133"/>
      <c r="CV55" s="133"/>
      <c r="CW55" s="133"/>
      <c r="CX55" s="133"/>
      <c r="CY55" s="133"/>
      <c r="CZ55" s="133"/>
      <c r="DA55" s="133"/>
      <c r="DB55" s="133"/>
      <c r="DC55" s="133"/>
      <c r="DD55" s="133"/>
      <c r="DE55" s="133"/>
      <c r="DF55" s="133"/>
      <c r="DG55" s="133"/>
      <c r="DH55" s="133"/>
      <c r="DI55" s="133"/>
      <c r="DJ55" s="133"/>
      <c r="DK55" s="133"/>
      <c r="DL55" s="133"/>
      <c r="DM55" s="133"/>
      <c r="DN55" s="133"/>
      <c r="DO55" s="133"/>
      <c r="DP55" s="133"/>
      <c r="DQ55" s="133"/>
      <c r="DR55" s="133"/>
      <c r="DS55" s="133"/>
      <c r="DT55" s="133"/>
      <c r="DU55" s="133"/>
      <c r="DV55" s="133"/>
      <c r="DW55" s="133"/>
      <c r="DX55" s="133"/>
      <c r="DY55" s="133"/>
      <c r="DZ55" s="133"/>
      <c r="EA55" s="133"/>
      <c r="EB55" s="133"/>
      <c r="EC55" s="133"/>
      <c r="ED55" s="133"/>
    </row>
    <row r="56" spans="1:134" s="26" customFormat="1" x14ac:dyDescent="0.2">
      <c r="A56" s="133"/>
      <c r="B56" s="139"/>
      <c r="C56" s="211" t="s">
        <v>20</v>
      </c>
      <c r="D56" s="32" t="s">
        <v>66</v>
      </c>
      <c r="E56" s="73"/>
      <c r="F56" s="73"/>
      <c r="G56" s="78">
        <f>(H43*0.00000058)+(H22*0.00000058)</f>
        <v>10.057337634</v>
      </c>
      <c r="I56" s="140"/>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3"/>
      <c r="BR56" s="133"/>
      <c r="BS56" s="133"/>
      <c r="BT56" s="133"/>
      <c r="BU56" s="133"/>
      <c r="BV56" s="133"/>
      <c r="BW56" s="133"/>
      <c r="BX56" s="133"/>
      <c r="BY56" s="133"/>
      <c r="BZ56" s="133"/>
      <c r="CA56" s="133"/>
      <c r="CB56" s="133"/>
      <c r="CC56" s="133"/>
      <c r="CD56" s="133"/>
      <c r="CE56" s="133"/>
      <c r="CF56" s="133"/>
      <c r="CG56" s="133"/>
      <c r="CH56" s="133"/>
      <c r="CI56" s="133"/>
      <c r="CJ56" s="133"/>
      <c r="CK56" s="133"/>
      <c r="CL56" s="133"/>
      <c r="CM56" s="133"/>
      <c r="CN56" s="133"/>
      <c r="CO56" s="133"/>
      <c r="CP56" s="133"/>
      <c r="CQ56" s="133"/>
      <c r="CR56" s="133"/>
      <c r="CS56" s="133"/>
      <c r="CT56" s="133"/>
      <c r="CU56" s="133"/>
      <c r="CV56" s="133"/>
      <c r="CW56" s="133"/>
      <c r="CX56" s="133"/>
      <c r="CY56" s="133"/>
      <c r="CZ56" s="133"/>
      <c r="DA56" s="133"/>
      <c r="DB56" s="133"/>
      <c r="DC56" s="133"/>
      <c r="DD56" s="133"/>
      <c r="DE56" s="133"/>
      <c r="DF56" s="133"/>
      <c r="DG56" s="133"/>
      <c r="DH56" s="133"/>
      <c r="DI56" s="133"/>
      <c r="DJ56" s="133"/>
      <c r="DK56" s="133"/>
      <c r="DL56" s="133"/>
      <c r="DM56" s="133"/>
      <c r="DN56" s="133"/>
      <c r="DO56" s="133"/>
      <c r="DP56" s="133"/>
      <c r="DQ56" s="133"/>
      <c r="DR56" s="133"/>
      <c r="DS56" s="133"/>
      <c r="DT56" s="133"/>
      <c r="DU56" s="133"/>
      <c r="DV56" s="133"/>
      <c r="DW56" s="133"/>
      <c r="DX56" s="133"/>
      <c r="DY56" s="133"/>
      <c r="DZ56" s="133"/>
      <c r="EA56" s="133"/>
      <c r="EB56" s="133"/>
      <c r="EC56" s="133"/>
      <c r="ED56" s="133"/>
    </row>
    <row r="57" spans="1:134" s="26" customFormat="1" x14ac:dyDescent="0.2">
      <c r="A57" s="133"/>
      <c r="B57" s="139"/>
      <c r="C57" s="212"/>
      <c r="D57" s="79" t="s">
        <v>74</v>
      </c>
      <c r="E57" s="76"/>
      <c r="F57" s="76"/>
      <c r="G57" s="80">
        <f>(H43*0.00000096)</f>
        <v>13.727985887999999</v>
      </c>
      <c r="I57" s="140"/>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3"/>
      <c r="CD57" s="133"/>
      <c r="CE57" s="133"/>
      <c r="CF57" s="133"/>
      <c r="CG57" s="133"/>
      <c r="CH57" s="133"/>
      <c r="CI57" s="133"/>
      <c r="CJ57" s="133"/>
      <c r="CK57" s="133"/>
      <c r="CL57" s="133"/>
      <c r="CM57" s="133"/>
      <c r="CN57" s="133"/>
      <c r="CO57" s="133"/>
      <c r="CP57" s="133"/>
      <c r="CQ57" s="133"/>
      <c r="CR57" s="133"/>
      <c r="CS57" s="133"/>
      <c r="CT57" s="133"/>
      <c r="CU57" s="133"/>
      <c r="CV57" s="133"/>
      <c r="CW57" s="133"/>
      <c r="CX57" s="133"/>
      <c r="CY57" s="133"/>
      <c r="CZ57" s="133"/>
      <c r="DA57" s="133"/>
      <c r="DB57" s="133"/>
      <c r="DC57" s="133"/>
      <c r="DD57" s="133"/>
      <c r="DE57" s="133"/>
      <c r="DF57" s="133"/>
      <c r="DG57" s="133"/>
      <c r="DH57" s="133"/>
      <c r="DI57" s="133"/>
      <c r="DJ57" s="133"/>
      <c r="DK57" s="133"/>
      <c r="DL57" s="133"/>
      <c r="DM57" s="133"/>
      <c r="DN57" s="133"/>
      <c r="DO57" s="133"/>
      <c r="DP57" s="133"/>
      <c r="DQ57" s="133"/>
      <c r="DR57" s="133"/>
      <c r="DS57" s="133"/>
      <c r="DT57" s="133"/>
      <c r="DU57" s="133"/>
      <c r="DV57" s="133"/>
      <c r="DW57" s="133"/>
      <c r="DX57" s="133"/>
      <c r="DY57" s="133"/>
      <c r="DZ57" s="133"/>
      <c r="EA57" s="133"/>
      <c r="EB57" s="133"/>
      <c r="EC57" s="133"/>
      <c r="ED57" s="133"/>
    </row>
    <row r="58" spans="1:134" s="26" customFormat="1" x14ac:dyDescent="0.2">
      <c r="A58" s="133"/>
      <c r="B58" s="139"/>
      <c r="C58" s="213" t="s">
        <v>53</v>
      </c>
      <c r="D58" s="32" t="s">
        <v>65</v>
      </c>
      <c r="E58" s="32"/>
      <c r="F58" s="32"/>
      <c r="G58" s="81">
        <f>(H43*0.22)+(H22*0.22)</f>
        <v>3814852.2060000002</v>
      </c>
      <c r="I58" s="140"/>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c r="CB58" s="133"/>
      <c r="CC58" s="133"/>
      <c r="CD58" s="133"/>
      <c r="CE58" s="133"/>
      <c r="CF58" s="133"/>
      <c r="CG58" s="133"/>
      <c r="CH58" s="133"/>
      <c r="CI58" s="133"/>
      <c r="CJ58" s="133"/>
      <c r="CK58" s="133"/>
      <c r="CL58" s="133"/>
      <c r="CM58" s="133"/>
      <c r="CN58" s="133"/>
      <c r="CO58" s="133"/>
      <c r="CP58" s="133"/>
      <c r="CQ58" s="133"/>
      <c r="CR58" s="133"/>
      <c r="CS58" s="133"/>
      <c r="CT58" s="133"/>
      <c r="CU58" s="133"/>
      <c r="CV58" s="133"/>
      <c r="CW58" s="133"/>
      <c r="CX58" s="133"/>
      <c r="CY58" s="133"/>
      <c r="CZ58" s="133"/>
      <c r="DA58" s="133"/>
      <c r="DB58" s="133"/>
      <c r="DC58" s="133"/>
      <c r="DD58" s="133"/>
      <c r="DE58" s="133"/>
      <c r="DF58" s="133"/>
      <c r="DG58" s="133"/>
      <c r="DH58" s="133"/>
      <c r="DI58" s="133"/>
      <c r="DJ58" s="133"/>
      <c r="DK58" s="133"/>
      <c r="DL58" s="133"/>
      <c r="DM58" s="133"/>
      <c r="DN58" s="133"/>
      <c r="DO58" s="133"/>
      <c r="DP58" s="133"/>
      <c r="DQ58" s="133"/>
      <c r="DR58" s="133"/>
      <c r="DS58" s="133"/>
      <c r="DT58" s="133"/>
      <c r="DU58" s="133"/>
      <c r="DV58" s="133"/>
      <c r="DW58" s="133"/>
      <c r="DX58" s="133"/>
      <c r="DY58" s="133"/>
      <c r="DZ58" s="133"/>
      <c r="EA58" s="133"/>
      <c r="EB58" s="133"/>
      <c r="EC58" s="133"/>
      <c r="ED58" s="133"/>
    </row>
    <row r="59" spans="1:134" s="26" customFormat="1" x14ac:dyDescent="0.2">
      <c r="A59" s="133"/>
      <c r="B59" s="139"/>
      <c r="C59" s="213"/>
      <c r="D59" s="82" t="s">
        <v>68</v>
      </c>
      <c r="E59" s="32"/>
      <c r="F59" s="32"/>
      <c r="G59" s="81">
        <f>(H43*0.04)+(H22*0.04)</f>
        <v>693609.49199999997</v>
      </c>
      <c r="I59" s="140"/>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133"/>
      <c r="BT59" s="133"/>
      <c r="BU59" s="133"/>
      <c r="BV59" s="133"/>
      <c r="BW59" s="133"/>
      <c r="BX59" s="133"/>
      <c r="BY59" s="133"/>
      <c r="BZ59" s="133"/>
      <c r="CA59" s="133"/>
      <c r="CB59" s="133"/>
      <c r="CC59" s="133"/>
      <c r="CD59" s="133"/>
      <c r="CE59" s="133"/>
      <c r="CF59" s="133"/>
      <c r="CG59" s="133"/>
      <c r="CH59" s="133"/>
      <c r="CI59" s="133"/>
      <c r="CJ59" s="133"/>
      <c r="CK59" s="133"/>
      <c r="CL59" s="133"/>
      <c r="CM59" s="133"/>
      <c r="CN59" s="133"/>
      <c r="CO59" s="133"/>
      <c r="CP59" s="133"/>
      <c r="CQ59" s="133"/>
      <c r="CR59" s="133"/>
      <c r="CS59" s="133"/>
      <c r="CT59" s="133"/>
      <c r="CU59" s="133"/>
      <c r="CV59" s="133"/>
      <c r="CW59" s="133"/>
      <c r="CX59" s="133"/>
      <c r="CY59" s="133"/>
      <c r="CZ59" s="133"/>
      <c r="DA59" s="133"/>
      <c r="DB59" s="133"/>
      <c r="DC59" s="133"/>
      <c r="DD59" s="133"/>
      <c r="DE59" s="133"/>
      <c r="DF59" s="133"/>
      <c r="DG59" s="133"/>
      <c r="DH59" s="133"/>
      <c r="DI59" s="133"/>
      <c r="DJ59" s="133"/>
      <c r="DK59" s="133"/>
      <c r="DL59" s="133"/>
      <c r="DM59" s="133"/>
      <c r="DN59" s="133"/>
      <c r="DO59" s="133"/>
      <c r="DP59" s="133"/>
      <c r="DQ59" s="133"/>
      <c r="DR59" s="133"/>
      <c r="DS59" s="133"/>
      <c r="DT59" s="133"/>
      <c r="DU59" s="133"/>
      <c r="DV59" s="133"/>
      <c r="DW59" s="133"/>
      <c r="DX59" s="133"/>
      <c r="DY59" s="133"/>
      <c r="DZ59" s="133"/>
      <c r="EA59" s="133"/>
      <c r="EB59" s="133"/>
      <c r="EC59" s="133"/>
      <c r="ED59" s="133"/>
    </row>
    <row r="60" spans="1:134" s="26" customFormat="1" x14ac:dyDescent="0.2">
      <c r="A60" s="133"/>
      <c r="B60" s="139"/>
      <c r="C60" s="212"/>
      <c r="D60" s="79" t="s">
        <v>74</v>
      </c>
      <c r="E60" s="76"/>
      <c r="F60" s="76"/>
      <c r="G60" s="80">
        <f>(H43*0.34)</f>
        <v>4861995.0020000003</v>
      </c>
      <c r="I60" s="140"/>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c r="CA60" s="133"/>
      <c r="CB60" s="133"/>
      <c r="CC60" s="133"/>
      <c r="CD60" s="133"/>
      <c r="CE60" s="133"/>
      <c r="CF60" s="133"/>
      <c r="CG60" s="133"/>
      <c r="CH60" s="133"/>
      <c r="CI60" s="133"/>
      <c r="CJ60" s="133"/>
      <c r="CK60" s="133"/>
      <c r="CL60" s="133"/>
      <c r="CM60" s="133"/>
      <c r="CN60" s="133"/>
      <c r="CO60" s="133"/>
      <c r="CP60" s="133"/>
      <c r="CQ60" s="133"/>
      <c r="CR60" s="133"/>
      <c r="CS60" s="133"/>
      <c r="CT60" s="133"/>
      <c r="CU60" s="133"/>
      <c r="CV60" s="133"/>
      <c r="CW60" s="133"/>
      <c r="CX60" s="133"/>
      <c r="CY60" s="133"/>
      <c r="CZ60" s="133"/>
      <c r="DA60" s="133"/>
      <c r="DB60" s="133"/>
      <c r="DC60" s="133"/>
      <c r="DD60" s="133"/>
      <c r="DE60" s="133"/>
      <c r="DF60" s="133"/>
      <c r="DG60" s="133"/>
      <c r="DH60" s="133"/>
      <c r="DI60" s="133"/>
      <c r="DJ60" s="133"/>
      <c r="DK60" s="133"/>
      <c r="DL60" s="133"/>
      <c r="DM60" s="133"/>
      <c r="DN60" s="133"/>
      <c r="DO60" s="133"/>
      <c r="DP60" s="133"/>
      <c r="DQ60" s="133"/>
      <c r="DR60" s="133"/>
      <c r="DS60" s="133"/>
      <c r="DT60" s="133"/>
      <c r="DU60" s="133"/>
      <c r="DV60" s="133"/>
      <c r="DW60" s="133"/>
      <c r="DX60" s="133"/>
      <c r="DY60" s="133"/>
      <c r="DZ60" s="133"/>
      <c r="EA60" s="133"/>
      <c r="EB60" s="133"/>
      <c r="EC60" s="133"/>
      <c r="ED60" s="133"/>
    </row>
    <row r="61" spans="1:134" s="26" customFormat="1" x14ac:dyDescent="0.2">
      <c r="A61" s="133"/>
      <c r="B61" s="139"/>
      <c r="C61" s="213" t="s">
        <v>54</v>
      </c>
      <c r="D61" s="32" t="s">
        <v>66</v>
      </c>
      <c r="E61" s="32"/>
      <c r="F61" s="32"/>
      <c r="G61" s="78">
        <f>(H43*0.26)+(H22*0.26)</f>
        <v>4508461.6979999999</v>
      </c>
      <c r="I61" s="140"/>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3"/>
      <c r="BW61" s="133"/>
      <c r="BX61" s="133"/>
      <c r="BY61" s="133"/>
      <c r="BZ61" s="133"/>
      <c r="CA61" s="133"/>
      <c r="CB61" s="133"/>
      <c r="CC61" s="133"/>
      <c r="CD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c r="DO61" s="133"/>
      <c r="DP61" s="133"/>
      <c r="DQ61" s="133"/>
      <c r="DR61" s="133"/>
      <c r="DS61" s="133"/>
      <c r="DT61" s="133"/>
      <c r="DU61" s="133"/>
      <c r="DV61" s="133"/>
      <c r="DW61" s="133"/>
      <c r="DX61" s="133"/>
      <c r="DY61" s="133"/>
      <c r="DZ61" s="133"/>
      <c r="EA61" s="133"/>
      <c r="EB61" s="133"/>
      <c r="EC61" s="133"/>
      <c r="ED61" s="133"/>
    </row>
    <row r="62" spans="1:134" s="26" customFormat="1" x14ac:dyDescent="0.2">
      <c r="A62" s="133"/>
      <c r="B62" s="139"/>
      <c r="C62" s="212"/>
      <c r="D62" s="79" t="s">
        <v>74</v>
      </c>
      <c r="E62" s="76"/>
      <c r="F62" s="76"/>
      <c r="G62" s="85">
        <f>(H43*0.51)</f>
        <v>7292992.5030000005</v>
      </c>
      <c r="I62" s="140"/>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c r="BH62" s="133"/>
      <c r="BI62" s="133"/>
      <c r="BJ62" s="133"/>
      <c r="BK62" s="133"/>
      <c r="BL62" s="133"/>
      <c r="BM62" s="133"/>
      <c r="BN62" s="133"/>
      <c r="BO62" s="133"/>
      <c r="BP62" s="133"/>
      <c r="BQ62" s="133"/>
      <c r="BR62" s="133"/>
      <c r="BS62" s="133"/>
      <c r="BT62" s="133"/>
      <c r="BU62" s="133"/>
      <c r="BV62" s="133"/>
      <c r="BW62" s="133"/>
      <c r="BX62" s="133"/>
      <c r="BY62" s="133"/>
      <c r="BZ62" s="133"/>
      <c r="CA62" s="133"/>
      <c r="CB62" s="133"/>
      <c r="CC62" s="133"/>
      <c r="CD62" s="133"/>
      <c r="CE62" s="133"/>
      <c r="CF62" s="133"/>
      <c r="CG62" s="133"/>
      <c r="CH62" s="133"/>
      <c r="CI62" s="133"/>
      <c r="CJ62" s="133"/>
      <c r="CK62" s="133"/>
      <c r="CL62" s="133"/>
      <c r="CM62" s="133"/>
      <c r="CN62" s="133"/>
      <c r="CO62" s="133"/>
      <c r="CP62" s="133"/>
      <c r="CQ62" s="133"/>
      <c r="CR62" s="133"/>
      <c r="CS62" s="133"/>
      <c r="CT62" s="133"/>
      <c r="CU62" s="133"/>
      <c r="CV62" s="133"/>
      <c r="CW62" s="133"/>
      <c r="CX62" s="133"/>
      <c r="CY62" s="133"/>
      <c r="CZ62" s="133"/>
      <c r="DA62" s="133"/>
      <c r="DB62" s="133"/>
      <c r="DC62" s="133"/>
      <c r="DD62" s="133"/>
      <c r="DE62" s="133"/>
      <c r="DF62" s="133"/>
      <c r="DG62" s="133"/>
      <c r="DH62" s="133"/>
      <c r="DI62" s="133"/>
      <c r="DJ62" s="133"/>
      <c r="DK62" s="133"/>
      <c r="DL62" s="133"/>
      <c r="DM62" s="133"/>
      <c r="DN62" s="133"/>
      <c r="DO62" s="133"/>
      <c r="DP62" s="133"/>
      <c r="DQ62" s="133"/>
      <c r="DR62" s="133"/>
      <c r="DS62" s="133"/>
      <c r="DT62" s="133"/>
      <c r="DU62" s="133"/>
      <c r="DV62" s="133"/>
      <c r="DW62" s="133"/>
      <c r="DX62" s="133"/>
      <c r="DY62" s="133"/>
      <c r="DZ62" s="133"/>
      <c r="EA62" s="133"/>
      <c r="EB62" s="133"/>
      <c r="EC62" s="133"/>
      <c r="ED62" s="133"/>
    </row>
    <row r="63" spans="1:134" s="26" customFormat="1" ht="27" customHeight="1" x14ac:dyDescent="0.2">
      <c r="A63" s="133"/>
      <c r="B63" s="139"/>
      <c r="C63" s="215" t="s">
        <v>64</v>
      </c>
      <c r="D63" s="215"/>
      <c r="E63" s="215"/>
      <c r="F63" s="215"/>
      <c r="G63" s="215"/>
      <c r="H63" s="20"/>
      <c r="I63" s="149"/>
      <c r="J63" s="151"/>
      <c r="K63" s="151"/>
      <c r="L63" s="151"/>
      <c r="M63" s="151"/>
      <c r="N63" s="151"/>
      <c r="O63" s="151"/>
      <c r="P63" s="151"/>
      <c r="Q63" s="151"/>
      <c r="R63" s="151"/>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33"/>
      <c r="BI63" s="133"/>
      <c r="BJ63" s="133"/>
      <c r="BK63" s="133"/>
      <c r="BL63" s="133"/>
      <c r="BM63" s="133"/>
      <c r="BN63" s="133"/>
      <c r="BO63" s="133"/>
      <c r="BP63" s="133"/>
      <c r="BQ63" s="133"/>
      <c r="BR63" s="133"/>
      <c r="BS63" s="133"/>
      <c r="BT63" s="133"/>
      <c r="BU63" s="133"/>
      <c r="BV63" s="133"/>
      <c r="BW63" s="133"/>
      <c r="BX63" s="133"/>
      <c r="BY63" s="133"/>
      <c r="BZ63" s="133"/>
      <c r="CA63" s="133"/>
      <c r="CB63" s="133"/>
      <c r="CC63" s="133"/>
      <c r="CD63" s="133"/>
      <c r="CE63" s="133"/>
      <c r="CF63" s="133"/>
      <c r="CG63" s="133"/>
      <c r="CH63" s="133"/>
      <c r="CI63" s="133"/>
      <c r="CJ63" s="133"/>
      <c r="CK63" s="133"/>
      <c r="CL63" s="133"/>
      <c r="CM63" s="133"/>
      <c r="CN63" s="133"/>
      <c r="CO63" s="133"/>
      <c r="CP63" s="133"/>
      <c r="CQ63" s="133"/>
      <c r="CR63" s="133"/>
      <c r="CS63" s="133"/>
      <c r="CT63" s="133"/>
      <c r="CU63" s="133"/>
      <c r="CV63" s="133"/>
      <c r="CW63" s="133"/>
      <c r="CX63" s="133"/>
      <c r="CY63" s="133"/>
      <c r="CZ63" s="133"/>
      <c r="DA63" s="133"/>
      <c r="DB63" s="133"/>
      <c r="DC63" s="133"/>
      <c r="DD63" s="133"/>
      <c r="DE63" s="133"/>
      <c r="DF63" s="133"/>
      <c r="DG63" s="133"/>
      <c r="DH63" s="133"/>
      <c r="DI63" s="133"/>
      <c r="DJ63" s="133"/>
      <c r="DK63" s="133"/>
      <c r="DL63" s="133"/>
      <c r="DM63" s="133"/>
      <c r="DN63" s="133"/>
      <c r="DO63" s="133"/>
      <c r="DP63" s="133"/>
      <c r="DQ63" s="133"/>
      <c r="DR63" s="133"/>
      <c r="DS63" s="133"/>
      <c r="DT63" s="133"/>
      <c r="DU63" s="133"/>
      <c r="DV63" s="133"/>
      <c r="DW63" s="133"/>
      <c r="DX63" s="133"/>
      <c r="DY63" s="133"/>
      <c r="DZ63" s="133"/>
      <c r="EA63" s="133"/>
      <c r="EB63" s="133"/>
      <c r="EC63" s="133"/>
      <c r="ED63" s="133"/>
    </row>
    <row r="64" spans="1:134" s="26" customFormat="1" ht="16.5" customHeight="1" x14ac:dyDescent="0.2">
      <c r="A64" s="133"/>
      <c r="B64" s="139"/>
      <c r="C64" s="20" t="s">
        <v>63</v>
      </c>
      <c r="D64" s="20"/>
      <c r="E64" s="20"/>
      <c r="F64" s="20"/>
      <c r="G64" s="20"/>
      <c r="H64" s="20"/>
      <c r="I64" s="149"/>
      <c r="J64" s="151"/>
      <c r="K64" s="151"/>
      <c r="L64" s="151"/>
      <c r="M64" s="151"/>
      <c r="N64" s="151"/>
      <c r="O64" s="151"/>
      <c r="P64" s="151"/>
      <c r="Q64" s="151"/>
      <c r="R64" s="151"/>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c r="BH64" s="133"/>
      <c r="BI64" s="133"/>
      <c r="BJ64" s="133"/>
      <c r="BK64" s="133"/>
      <c r="BL64" s="133"/>
      <c r="BM64" s="133"/>
      <c r="BN64" s="133"/>
      <c r="BO64" s="133"/>
      <c r="BP64" s="133"/>
      <c r="BQ64" s="133"/>
      <c r="BR64" s="133"/>
      <c r="BS64" s="133"/>
      <c r="BT64" s="133"/>
      <c r="BU64" s="133"/>
      <c r="BV64" s="133"/>
      <c r="BW64" s="133"/>
      <c r="BX64" s="133"/>
      <c r="BY64" s="133"/>
      <c r="BZ64" s="133"/>
      <c r="CA64" s="133"/>
      <c r="CB64" s="133"/>
      <c r="CC64" s="133"/>
      <c r="CD64" s="133"/>
      <c r="CE64" s="133"/>
      <c r="CF64" s="133"/>
      <c r="CG64" s="133"/>
      <c r="CH64" s="133"/>
      <c r="CI64" s="133"/>
      <c r="CJ64" s="133"/>
      <c r="CK64" s="133"/>
      <c r="CL64" s="133"/>
      <c r="CM64" s="133"/>
      <c r="CN64" s="133"/>
      <c r="CO64" s="133"/>
      <c r="CP64" s="133"/>
      <c r="CQ64" s="133"/>
      <c r="CR64" s="133"/>
      <c r="CS64" s="133"/>
      <c r="CT64" s="133"/>
      <c r="CU64" s="133"/>
      <c r="CV64" s="133"/>
      <c r="CW64" s="133"/>
      <c r="CX64" s="133"/>
      <c r="CY64" s="133"/>
      <c r="CZ64" s="133"/>
      <c r="DA64" s="133"/>
      <c r="DB64" s="133"/>
      <c r="DC64" s="133"/>
      <c r="DD64" s="133"/>
      <c r="DE64" s="133"/>
      <c r="DF64" s="133"/>
      <c r="DG64" s="133"/>
      <c r="DH64" s="133"/>
      <c r="DI64" s="133"/>
      <c r="DJ64" s="133"/>
      <c r="DK64" s="133"/>
      <c r="DL64" s="133"/>
      <c r="DM64" s="133"/>
      <c r="DN64" s="133"/>
      <c r="DO64" s="133"/>
      <c r="DP64" s="133"/>
      <c r="DQ64" s="133"/>
      <c r="DR64" s="133"/>
      <c r="DS64" s="133"/>
      <c r="DT64" s="133"/>
      <c r="DU64" s="133"/>
      <c r="DV64" s="133"/>
      <c r="DW64" s="133"/>
      <c r="DX64" s="133"/>
      <c r="DY64" s="133"/>
      <c r="DZ64" s="133"/>
      <c r="EA64" s="133"/>
      <c r="EB64" s="133"/>
      <c r="EC64" s="133"/>
      <c r="ED64" s="133"/>
    </row>
    <row r="65" spans="1:134" s="26" customFormat="1" ht="20.25" customHeight="1" x14ac:dyDescent="0.2">
      <c r="A65" s="133"/>
      <c r="B65" s="139"/>
      <c r="C65" s="210" t="s">
        <v>67</v>
      </c>
      <c r="D65" s="210"/>
      <c r="E65" s="210"/>
      <c r="F65" s="210"/>
      <c r="G65" s="210"/>
      <c r="H65" s="124"/>
      <c r="I65" s="152"/>
      <c r="J65" s="151"/>
      <c r="K65" s="151"/>
      <c r="L65" s="151"/>
      <c r="M65" s="151"/>
      <c r="N65" s="151"/>
      <c r="O65" s="151"/>
      <c r="P65" s="151"/>
      <c r="Q65" s="151"/>
      <c r="R65" s="151"/>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3"/>
      <c r="BK65" s="133"/>
      <c r="BL65" s="133"/>
      <c r="BM65" s="133"/>
      <c r="BN65" s="133"/>
      <c r="BO65" s="133"/>
      <c r="BP65" s="133"/>
      <c r="BQ65" s="133"/>
      <c r="BR65" s="133"/>
      <c r="BS65" s="133"/>
      <c r="BT65" s="133"/>
      <c r="BU65" s="133"/>
      <c r="BV65" s="133"/>
      <c r="BW65" s="133"/>
      <c r="BX65" s="133"/>
      <c r="BY65" s="133"/>
      <c r="BZ65" s="133"/>
      <c r="CA65" s="133"/>
      <c r="CB65" s="133"/>
      <c r="CC65" s="133"/>
      <c r="CD65" s="133"/>
      <c r="CE65" s="133"/>
      <c r="CF65" s="133"/>
      <c r="CG65" s="133"/>
      <c r="CH65" s="133"/>
      <c r="CI65" s="133"/>
      <c r="CJ65" s="133"/>
      <c r="CK65" s="133"/>
      <c r="CL65" s="133"/>
      <c r="CM65" s="133"/>
      <c r="CN65" s="133"/>
      <c r="CO65" s="133"/>
      <c r="CP65" s="133"/>
      <c r="CQ65" s="133"/>
      <c r="CR65" s="133"/>
      <c r="CS65" s="133"/>
      <c r="CT65" s="133"/>
      <c r="CU65" s="133"/>
      <c r="CV65" s="133"/>
      <c r="CW65" s="133"/>
      <c r="CX65" s="133"/>
      <c r="CY65" s="133"/>
      <c r="CZ65" s="133"/>
      <c r="DA65" s="133"/>
      <c r="DB65" s="133"/>
      <c r="DC65" s="133"/>
      <c r="DD65" s="133"/>
      <c r="DE65" s="133"/>
      <c r="DF65" s="133"/>
      <c r="DG65" s="133"/>
      <c r="DH65" s="133"/>
      <c r="DI65" s="133"/>
      <c r="DJ65" s="133"/>
      <c r="DK65" s="133"/>
      <c r="DL65" s="133"/>
      <c r="DM65" s="133"/>
      <c r="DN65" s="133"/>
      <c r="DO65" s="133"/>
      <c r="DP65" s="133"/>
      <c r="DQ65" s="133"/>
      <c r="DR65" s="133"/>
      <c r="DS65" s="133"/>
      <c r="DT65" s="133"/>
      <c r="DU65" s="133"/>
      <c r="DV65" s="133"/>
      <c r="DW65" s="133"/>
      <c r="DX65" s="133"/>
      <c r="DY65" s="133"/>
      <c r="DZ65" s="133"/>
      <c r="EA65" s="133"/>
      <c r="EB65" s="133"/>
      <c r="EC65" s="133"/>
      <c r="ED65" s="133"/>
    </row>
    <row r="66" spans="1:134" s="26" customFormat="1" ht="6.75" customHeight="1" x14ac:dyDescent="0.2">
      <c r="A66" s="133"/>
      <c r="B66" s="139"/>
      <c r="C66" s="210"/>
      <c r="D66" s="210"/>
      <c r="E66" s="210"/>
      <c r="F66" s="210"/>
      <c r="G66" s="210"/>
      <c r="I66" s="140"/>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row>
    <row r="67" spans="1:134" s="26" customFormat="1" ht="10.5" customHeight="1" x14ac:dyDescent="0.2">
      <c r="A67" s="133"/>
      <c r="B67" s="139"/>
      <c r="I67" s="140"/>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row>
    <row r="68" spans="1:134" s="26" customFormat="1" ht="8.5" customHeight="1" x14ac:dyDescent="0.2">
      <c r="A68" s="133"/>
      <c r="B68" s="143"/>
      <c r="C68" s="144"/>
      <c r="D68" s="144"/>
      <c r="E68" s="144"/>
      <c r="F68" s="144"/>
      <c r="G68" s="144"/>
      <c r="H68" s="144"/>
      <c r="I68" s="145"/>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row>
    <row r="69" spans="1:134" s="133" customFormat="1" x14ac:dyDescent="0.2"/>
    <row r="70" spans="1:134" s="133" customFormat="1" x14ac:dyDescent="0.2"/>
    <row r="71" spans="1:134" s="133" customFormat="1" x14ac:dyDescent="0.2"/>
    <row r="72" spans="1:134" s="133" customFormat="1" x14ac:dyDescent="0.2"/>
    <row r="73" spans="1:134" s="133" customFormat="1" x14ac:dyDescent="0.2"/>
    <row r="74" spans="1:134" s="133" customFormat="1" x14ac:dyDescent="0.2"/>
    <row r="75" spans="1:134" s="133" customFormat="1" x14ac:dyDescent="0.2"/>
    <row r="76" spans="1:134" s="133" customFormat="1" x14ac:dyDescent="0.2"/>
    <row r="77" spans="1:134" s="133" customFormat="1" x14ac:dyDescent="0.2"/>
    <row r="78" spans="1:134" s="133" customFormat="1" x14ac:dyDescent="0.2"/>
    <row r="79" spans="1:134" s="133" customFormat="1" x14ac:dyDescent="0.2"/>
    <row r="80" spans="1:134" s="133" customFormat="1" x14ac:dyDescent="0.2"/>
    <row r="81" s="133" customFormat="1" x14ac:dyDescent="0.2"/>
    <row r="82" s="133" customFormat="1" x14ac:dyDescent="0.2"/>
    <row r="83" s="133" customFormat="1" x14ac:dyDescent="0.2"/>
    <row r="84" s="133" customFormat="1" x14ac:dyDescent="0.2"/>
    <row r="85" s="133" customFormat="1" x14ac:dyDescent="0.2"/>
    <row r="86" s="133" customFormat="1" x14ac:dyDescent="0.2"/>
    <row r="87" s="133" customFormat="1" x14ac:dyDescent="0.2"/>
    <row r="88" s="133" customFormat="1" x14ac:dyDescent="0.2"/>
    <row r="89" s="133" customFormat="1" x14ac:dyDescent="0.2"/>
    <row r="90" s="133" customFormat="1" x14ac:dyDescent="0.2"/>
    <row r="91" s="133" customFormat="1" x14ac:dyDescent="0.2"/>
    <row r="92" s="133" customFormat="1" x14ac:dyDescent="0.2"/>
    <row r="93" s="133" customFormat="1" x14ac:dyDescent="0.2"/>
    <row r="94" s="133" customFormat="1" x14ac:dyDescent="0.2"/>
    <row r="95" s="133" customFormat="1" x14ac:dyDescent="0.2"/>
    <row r="96" s="133" customFormat="1" x14ac:dyDescent="0.2"/>
    <row r="97" s="133" customFormat="1" x14ac:dyDescent="0.2"/>
    <row r="98" s="133" customFormat="1" x14ac:dyDescent="0.2"/>
    <row r="99" s="133" customFormat="1" x14ac:dyDescent="0.2"/>
    <row r="100" s="133" customFormat="1" x14ac:dyDescent="0.2"/>
    <row r="101" s="133" customFormat="1" x14ac:dyDescent="0.2"/>
    <row r="102" s="133" customFormat="1" x14ac:dyDescent="0.2"/>
    <row r="103" s="133" customFormat="1" x14ac:dyDescent="0.2"/>
    <row r="104" s="133" customFormat="1" x14ac:dyDescent="0.2"/>
    <row r="105" s="133" customFormat="1" x14ac:dyDescent="0.2"/>
    <row r="106" s="133" customFormat="1" x14ac:dyDescent="0.2"/>
    <row r="107" s="133" customFormat="1" x14ac:dyDescent="0.2"/>
    <row r="108" s="133" customFormat="1" x14ac:dyDescent="0.2"/>
    <row r="109" s="133" customFormat="1" x14ac:dyDescent="0.2"/>
    <row r="110" s="133" customFormat="1" x14ac:dyDescent="0.2"/>
    <row r="111" s="133" customFormat="1" x14ac:dyDescent="0.2"/>
    <row r="112" s="133" customFormat="1" x14ac:dyDescent="0.2"/>
    <row r="113" s="133" customFormat="1" x14ac:dyDescent="0.2"/>
    <row r="114" s="133" customFormat="1" x14ac:dyDescent="0.2"/>
    <row r="115" s="133" customFormat="1" x14ac:dyDescent="0.2"/>
    <row r="116" s="133" customFormat="1" x14ac:dyDescent="0.2"/>
    <row r="117" s="133" customFormat="1" x14ac:dyDescent="0.2"/>
    <row r="118" s="133" customFormat="1" x14ac:dyDescent="0.2"/>
    <row r="119" s="133" customFormat="1" x14ac:dyDescent="0.2"/>
    <row r="120" s="133" customFormat="1" x14ac:dyDescent="0.2"/>
    <row r="121" s="133" customFormat="1" x14ac:dyDescent="0.2"/>
    <row r="122" s="133" customFormat="1" x14ac:dyDescent="0.2"/>
    <row r="123" s="133" customFormat="1" x14ac:dyDescent="0.2"/>
    <row r="124" s="133" customFormat="1" x14ac:dyDescent="0.2"/>
    <row r="125" s="133" customFormat="1" x14ac:dyDescent="0.2"/>
    <row r="126" s="133" customFormat="1" x14ac:dyDescent="0.2"/>
    <row r="127" s="133" customFormat="1" x14ac:dyDescent="0.2"/>
    <row r="128" s="133" customFormat="1" x14ac:dyDescent="0.2"/>
    <row r="129" s="133" customFormat="1" x14ac:dyDescent="0.2"/>
    <row r="130" s="133" customFormat="1" x14ac:dyDescent="0.2"/>
    <row r="131" s="133" customFormat="1" x14ac:dyDescent="0.2"/>
    <row r="132" s="133" customFormat="1" x14ac:dyDescent="0.2"/>
    <row r="133" s="133" customFormat="1" x14ac:dyDescent="0.2"/>
    <row r="134" s="133" customFormat="1" x14ac:dyDescent="0.2"/>
    <row r="135" s="133" customFormat="1" x14ac:dyDescent="0.2"/>
    <row r="136" s="133" customFormat="1" x14ac:dyDescent="0.2"/>
    <row r="137" s="133" customFormat="1" x14ac:dyDescent="0.2"/>
    <row r="138" s="133" customFormat="1" x14ac:dyDescent="0.2"/>
    <row r="139" s="133" customFormat="1" x14ac:dyDescent="0.2"/>
    <row r="140" s="133" customFormat="1" x14ac:dyDescent="0.2"/>
    <row r="141" s="133" customFormat="1" x14ac:dyDescent="0.2"/>
    <row r="142" s="133" customFormat="1" x14ac:dyDescent="0.2"/>
    <row r="143" s="133" customFormat="1" x14ac:dyDescent="0.2"/>
    <row r="144" s="133" customFormat="1" x14ac:dyDescent="0.2"/>
    <row r="145" s="133" customFormat="1" x14ac:dyDescent="0.2"/>
    <row r="146" s="133" customFormat="1" x14ac:dyDescent="0.2"/>
    <row r="147" s="133" customFormat="1" x14ac:dyDescent="0.2"/>
    <row r="148" s="133" customFormat="1" x14ac:dyDescent="0.2"/>
    <row r="149" s="133" customFormat="1" x14ac:dyDescent="0.2"/>
    <row r="150" s="133" customFormat="1" x14ac:dyDescent="0.2"/>
    <row r="151" s="133" customFormat="1" x14ac:dyDescent="0.2"/>
    <row r="152" s="133" customFormat="1" x14ac:dyDescent="0.2"/>
    <row r="153" s="133" customFormat="1" x14ac:dyDescent="0.2"/>
    <row r="154" s="133" customFormat="1" x14ac:dyDescent="0.2"/>
    <row r="155" s="133" customFormat="1" x14ac:dyDescent="0.2"/>
    <row r="156" s="133" customFormat="1" x14ac:dyDescent="0.2"/>
    <row r="157" s="133" customFormat="1" x14ac:dyDescent="0.2"/>
    <row r="158" s="133" customFormat="1" x14ac:dyDescent="0.2"/>
    <row r="159" s="133" customFormat="1" x14ac:dyDescent="0.2"/>
    <row r="160" s="133" customFormat="1" x14ac:dyDescent="0.2"/>
    <row r="161" s="133" customFormat="1" x14ac:dyDescent="0.2"/>
    <row r="162" s="133" customFormat="1" x14ac:dyDescent="0.2"/>
    <row r="163" s="133" customFormat="1" x14ac:dyDescent="0.2"/>
    <row r="164" s="133" customFormat="1" x14ac:dyDescent="0.2"/>
    <row r="165" s="133" customFormat="1" x14ac:dyDescent="0.2"/>
    <row r="166" s="133" customFormat="1" x14ac:dyDescent="0.2"/>
    <row r="167" s="133" customFormat="1" x14ac:dyDescent="0.2"/>
    <row r="168" s="133" customFormat="1" x14ac:dyDescent="0.2"/>
    <row r="169" s="133" customFormat="1" x14ac:dyDescent="0.2"/>
    <row r="170" s="133" customFormat="1" x14ac:dyDescent="0.2"/>
    <row r="171" s="133" customFormat="1" x14ac:dyDescent="0.2"/>
    <row r="172" s="133" customFormat="1" x14ac:dyDescent="0.2"/>
    <row r="173" s="133" customFormat="1" x14ac:dyDescent="0.2"/>
    <row r="174" s="133" customFormat="1" x14ac:dyDescent="0.2"/>
    <row r="175" s="133" customFormat="1" x14ac:dyDescent="0.2"/>
    <row r="176" s="133" customFormat="1" x14ac:dyDescent="0.2"/>
    <row r="177" s="133" customFormat="1" x14ac:dyDescent="0.2"/>
    <row r="178" s="133" customFormat="1" x14ac:dyDescent="0.2"/>
    <row r="179" s="133" customFormat="1" x14ac:dyDescent="0.2"/>
    <row r="180" s="133" customFormat="1" x14ac:dyDescent="0.2"/>
    <row r="181" s="133" customFormat="1" x14ac:dyDescent="0.2"/>
    <row r="182" s="133" customFormat="1" x14ac:dyDescent="0.2"/>
    <row r="183" s="133" customFormat="1" x14ac:dyDescent="0.2"/>
    <row r="184" s="133" customFormat="1" x14ac:dyDescent="0.2"/>
    <row r="185" s="133" customFormat="1" x14ac:dyDescent="0.2"/>
    <row r="186" s="133" customFormat="1" x14ac:dyDescent="0.2"/>
    <row r="187" s="133" customFormat="1" x14ac:dyDescent="0.2"/>
    <row r="188" s="133" customFormat="1" x14ac:dyDescent="0.2"/>
    <row r="189" s="133" customFormat="1" x14ac:dyDescent="0.2"/>
    <row r="190" s="133" customFormat="1" x14ac:dyDescent="0.2"/>
    <row r="191" s="133" customFormat="1" x14ac:dyDescent="0.2"/>
    <row r="192" s="133" customFormat="1" x14ac:dyDescent="0.2"/>
    <row r="193" s="133" customFormat="1" x14ac:dyDescent="0.2"/>
    <row r="194" s="133" customFormat="1" x14ac:dyDescent="0.2"/>
    <row r="195" s="133" customFormat="1" x14ac:dyDescent="0.2"/>
    <row r="196" s="133" customFormat="1" x14ac:dyDescent="0.2"/>
    <row r="197" s="133" customFormat="1" x14ac:dyDescent="0.2"/>
    <row r="198" s="133" customFormat="1" x14ac:dyDescent="0.2"/>
    <row r="199" s="133" customFormat="1" x14ac:dyDescent="0.2"/>
    <row r="200" s="133" customFormat="1" x14ac:dyDescent="0.2"/>
    <row r="201" s="133" customFormat="1" x14ac:dyDescent="0.2"/>
    <row r="202" s="133" customFormat="1" x14ac:dyDescent="0.2"/>
    <row r="203" s="133" customFormat="1" x14ac:dyDescent="0.2"/>
    <row r="204" s="133" customFormat="1" x14ac:dyDescent="0.2"/>
    <row r="205" s="133" customFormat="1" x14ac:dyDescent="0.2"/>
    <row r="206" s="133" customFormat="1" x14ac:dyDescent="0.2"/>
    <row r="207" s="133" customFormat="1" x14ac:dyDescent="0.2"/>
    <row r="208" s="133" customFormat="1" x14ac:dyDescent="0.2"/>
    <row r="209" s="133" customFormat="1" x14ac:dyDescent="0.2"/>
    <row r="210" s="133" customFormat="1" x14ac:dyDescent="0.2"/>
    <row r="211" s="133" customFormat="1" x14ac:dyDescent="0.2"/>
    <row r="212" s="133" customFormat="1" x14ac:dyDescent="0.2"/>
    <row r="213" s="133" customFormat="1" x14ac:dyDescent="0.2"/>
    <row r="214" s="133" customFormat="1" x14ac:dyDescent="0.2"/>
    <row r="215" s="133" customFormat="1" x14ac:dyDescent="0.2"/>
    <row r="216" s="133" customFormat="1" x14ac:dyDescent="0.2"/>
    <row r="217" s="133" customFormat="1" x14ac:dyDescent="0.2"/>
    <row r="218" s="133" customFormat="1" x14ac:dyDescent="0.2"/>
    <row r="219" s="133" customFormat="1" x14ac:dyDescent="0.2"/>
    <row r="220" s="133" customFormat="1" x14ac:dyDescent="0.2"/>
    <row r="221" s="133" customFormat="1" x14ac:dyDescent="0.2"/>
    <row r="222" s="133" customFormat="1" x14ac:dyDescent="0.2"/>
    <row r="223" s="133" customFormat="1" x14ac:dyDescent="0.2"/>
    <row r="224" s="133" customFormat="1" x14ac:dyDescent="0.2"/>
    <row r="225" s="133" customFormat="1" x14ac:dyDescent="0.2"/>
    <row r="226" s="133" customFormat="1" x14ac:dyDescent="0.2"/>
    <row r="227" s="133" customFormat="1" x14ac:dyDescent="0.2"/>
    <row r="228" s="133" customFormat="1" x14ac:dyDescent="0.2"/>
    <row r="229" s="133" customFormat="1" x14ac:dyDescent="0.2"/>
    <row r="230" s="133" customFormat="1" x14ac:dyDescent="0.2"/>
    <row r="231" s="133" customFormat="1" x14ac:dyDescent="0.2"/>
    <row r="232" s="133" customFormat="1" x14ac:dyDescent="0.2"/>
    <row r="233" s="133" customFormat="1" x14ac:dyDescent="0.2"/>
    <row r="234" s="133" customFormat="1" x14ac:dyDescent="0.2"/>
    <row r="235" s="133" customFormat="1" x14ac:dyDescent="0.2"/>
    <row r="236" s="133" customFormat="1" x14ac:dyDescent="0.2"/>
    <row r="237" s="133" customFormat="1" x14ac:dyDescent="0.2"/>
    <row r="238" s="133" customFormat="1" x14ac:dyDescent="0.2"/>
    <row r="239" s="133" customFormat="1" x14ac:dyDescent="0.2"/>
    <row r="240" s="133" customFormat="1" x14ac:dyDescent="0.2"/>
    <row r="241" s="133" customFormat="1" x14ac:dyDescent="0.2"/>
    <row r="242" s="133" customFormat="1" x14ac:dyDescent="0.2"/>
    <row r="243" s="133" customFormat="1" x14ac:dyDescent="0.2"/>
    <row r="244" s="133" customFormat="1" x14ac:dyDescent="0.2"/>
    <row r="245" s="133" customFormat="1" x14ac:dyDescent="0.2"/>
    <row r="246" s="133" customFormat="1" x14ac:dyDescent="0.2"/>
    <row r="247" s="133" customFormat="1" x14ac:dyDescent="0.2"/>
    <row r="248" s="133" customFormat="1" x14ac:dyDescent="0.2"/>
    <row r="249" s="133" customFormat="1" x14ac:dyDescent="0.2"/>
    <row r="250" s="133" customFormat="1" x14ac:dyDescent="0.2"/>
    <row r="251" s="133" customFormat="1" x14ac:dyDescent="0.2"/>
    <row r="252" s="133" customFormat="1" x14ac:dyDescent="0.2"/>
    <row r="253" s="133" customFormat="1" x14ac:dyDescent="0.2"/>
    <row r="254" s="133" customFormat="1" x14ac:dyDescent="0.2"/>
    <row r="255" s="133" customFormat="1" x14ac:dyDescent="0.2"/>
    <row r="256" s="133" customFormat="1" x14ac:dyDescent="0.2"/>
    <row r="257" s="133" customFormat="1" x14ac:dyDescent="0.2"/>
    <row r="258" s="133" customFormat="1" x14ac:dyDescent="0.2"/>
    <row r="259" s="133" customFormat="1" x14ac:dyDescent="0.2"/>
    <row r="260" s="133" customFormat="1" x14ac:dyDescent="0.2"/>
    <row r="261" s="133" customFormat="1" x14ac:dyDescent="0.2"/>
    <row r="262" s="133" customFormat="1" x14ac:dyDescent="0.2"/>
    <row r="263" s="133" customFormat="1" x14ac:dyDescent="0.2"/>
    <row r="264" s="133" customFormat="1" x14ac:dyDescent="0.2"/>
    <row r="265" s="133" customFormat="1" x14ac:dyDescent="0.2"/>
    <row r="266" s="133" customFormat="1" x14ac:dyDescent="0.2"/>
    <row r="267" s="133" customFormat="1" x14ac:dyDescent="0.2"/>
    <row r="268" s="133" customFormat="1" x14ac:dyDescent="0.2"/>
    <row r="269" s="133" customFormat="1" x14ac:dyDescent="0.2"/>
    <row r="270" s="133" customFormat="1" x14ac:dyDescent="0.2"/>
    <row r="271" s="133" customFormat="1" x14ac:dyDescent="0.2"/>
    <row r="272" s="133" customFormat="1" x14ac:dyDescent="0.2"/>
    <row r="273" s="133" customFormat="1" x14ac:dyDescent="0.2"/>
    <row r="274" s="133" customFormat="1" x14ac:dyDescent="0.2"/>
    <row r="275" s="133" customFormat="1" x14ac:dyDescent="0.2"/>
    <row r="276" s="133" customFormat="1" x14ac:dyDescent="0.2"/>
    <row r="277" s="133" customFormat="1" x14ac:dyDescent="0.2"/>
    <row r="278" s="133" customFormat="1" x14ac:dyDescent="0.2"/>
    <row r="279" s="133" customFormat="1" x14ac:dyDescent="0.2"/>
    <row r="280" s="133" customFormat="1" x14ac:dyDescent="0.2"/>
    <row r="281" s="133" customFormat="1" x14ac:dyDescent="0.2"/>
    <row r="282" s="133" customFormat="1" x14ac:dyDescent="0.2"/>
    <row r="283" s="133" customFormat="1" x14ac:dyDescent="0.2"/>
    <row r="284" s="133" customFormat="1" x14ac:dyDescent="0.2"/>
    <row r="285" s="133" customFormat="1" x14ac:dyDescent="0.2"/>
    <row r="286" s="133" customFormat="1" x14ac:dyDescent="0.2"/>
    <row r="287" s="133" customFormat="1" x14ac:dyDescent="0.2"/>
    <row r="288" s="133" customFormat="1" x14ac:dyDescent="0.2"/>
    <row r="289" s="133" customFormat="1" x14ac:dyDescent="0.2"/>
    <row r="290" s="133" customFormat="1" x14ac:dyDescent="0.2"/>
    <row r="291" s="133" customFormat="1" x14ac:dyDescent="0.2"/>
    <row r="292" s="133" customFormat="1" x14ac:dyDescent="0.2"/>
    <row r="293" s="133" customFormat="1" x14ac:dyDescent="0.2"/>
    <row r="294" s="133" customFormat="1" x14ac:dyDescent="0.2"/>
    <row r="295" s="133" customFormat="1" x14ac:dyDescent="0.2"/>
    <row r="296" s="133" customFormat="1" x14ac:dyDescent="0.2"/>
    <row r="297" s="133" customFormat="1" x14ac:dyDescent="0.2"/>
    <row r="298" s="133" customFormat="1" x14ac:dyDescent="0.2"/>
    <row r="299" s="133" customFormat="1" x14ac:dyDescent="0.2"/>
    <row r="300" s="133" customFormat="1" x14ac:dyDescent="0.2"/>
    <row r="301" s="133" customFormat="1" x14ac:dyDescent="0.2"/>
    <row r="302" s="133" customFormat="1" x14ac:dyDescent="0.2"/>
    <row r="303" s="133" customFormat="1" x14ac:dyDescent="0.2"/>
    <row r="304" s="133" customFormat="1" x14ac:dyDescent="0.2"/>
    <row r="305" s="133" customFormat="1" x14ac:dyDescent="0.2"/>
    <row r="306" s="133" customFormat="1" x14ac:dyDescent="0.2"/>
    <row r="307" s="133" customFormat="1" x14ac:dyDescent="0.2"/>
    <row r="308" s="133" customFormat="1" x14ac:dyDescent="0.2"/>
    <row r="309" s="133" customFormat="1" x14ac:dyDescent="0.2"/>
    <row r="310" s="133" customFormat="1" x14ac:dyDescent="0.2"/>
    <row r="311" s="133" customFormat="1" x14ac:dyDescent="0.2"/>
    <row r="312" s="133" customFormat="1" x14ac:dyDescent="0.2"/>
    <row r="313" s="133" customFormat="1" x14ac:dyDescent="0.2"/>
    <row r="314" s="133" customFormat="1" x14ac:dyDescent="0.2"/>
    <row r="315" s="133" customFormat="1" x14ac:dyDescent="0.2"/>
    <row r="316" s="133" customFormat="1" x14ac:dyDescent="0.2"/>
    <row r="317" s="133" customFormat="1" x14ac:dyDescent="0.2"/>
    <row r="318" s="133" customFormat="1" x14ac:dyDescent="0.2"/>
    <row r="319" s="133" customFormat="1" x14ac:dyDescent="0.2"/>
    <row r="320" s="133" customFormat="1" x14ac:dyDescent="0.2"/>
    <row r="321" s="133" customFormat="1" x14ac:dyDescent="0.2"/>
    <row r="322" s="133" customFormat="1" x14ac:dyDescent="0.2"/>
    <row r="323" s="133" customFormat="1" x14ac:dyDescent="0.2"/>
    <row r="324" s="133" customFormat="1" x14ac:dyDescent="0.2"/>
    <row r="325" s="133" customFormat="1" x14ac:dyDescent="0.2"/>
    <row r="326" s="133" customFormat="1" x14ac:dyDescent="0.2"/>
    <row r="327" s="133" customFormat="1" x14ac:dyDescent="0.2"/>
    <row r="328" s="133" customFormat="1" x14ac:dyDescent="0.2"/>
    <row r="329" s="133" customFormat="1" x14ac:dyDescent="0.2"/>
    <row r="330" s="133" customFormat="1" x14ac:dyDescent="0.2"/>
    <row r="331" s="133" customFormat="1" x14ac:dyDescent="0.2"/>
    <row r="332" s="133" customFormat="1" x14ac:dyDescent="0.2"/>
    <row r="333" s="133" customFormat="1" x14ac:dyDescent="0.2"/>
    <row r="334" s="133" customFormat="1" x14ac:dyDescent="0.2"/>
    <row r="335" s="133" customFormat="1" x14ac:dyDescent="0.2"/>
    <row r="336" s="133" customFormat="1" x14ac:dyDescent="0.2"/>
    <row r="337" s="133" customFormat="1" x14ac:dyDescent="0.2"/>
    <row r="338" s="133" customFormat="1" x14ac:dyDescent="0.2"/>
    <row r="339" s="133" customFormat="1" x14ac:dyDescent="0.2"/>
    <row r="340" s="133" customFormat="1" x14ac:dyDescent="0.2"/>
    <row r="341" s="133" customFormat="1" x14ac:dyDescent="0.2"/>
    <row r="342" s="133" customFormat="1" x14ac:dyDescent="0.2"/>
    <row r="343" s="133" customFormat="1" x14ac:dyDescent="0.2"/>
    <row r="344" s="133" customFormat="1" x14ac:dyDescent="0.2"/>
    <row r="345" s="133" customFormat="1" x14ac:dyDescent="0.2"/>
    <row r="346" s="133" customFormat="1" x14ac:dyDescent="0.2"/>
    <row r="347" s="133" customFormat="1" x14ac:dyDescent="0.2"/>
    <row r="348" s="133" customFormat="1" x14ac:dyDescent="0.2"/>
    <row r="349" s="133" customFormat="1" x14ac:dyDescent="0.2"/>
    <row r="350" s="133" customFormat="1" x14ac:dyDescent="0.2"/>
    <row r="351" s="133" customFormat="1" x14ac:dyDescent="0.2"/>
    <row r="352" s="133" customFormat="1" x14ac:dyDescent="0.2"/>
    <row r="353" s="133" customFormat="1" x14ac:dyDescent="0.2"/>
    <row r="354" s="133" customFormat="1" x14ac:dyDescent="0.2"/>
    <row r="355" s="133" customFormat="1" x14ac:dyDescent="0.2"/>
    <row r="356" s="133" customFormat="1" x14ac:dyDescent="0.2"/>
    <row r="357" s="133" customFormat="1" x14ac:dyDescent="0.2"/>
    <row r="358" s="133" customFormat="1" x14ac:dyDescent="0.2"/>
    <row r="359" s="133" customFormat="1" x14ac:dyDescent="0.2"/>
    <row r="360" s="133" customFormat="1" x14ac:dyDescent="0.2"/>
    <row r="361" s="133" customFormat="1" x14ac:dyDescent="0.2"/>
    <row r="362" s="133" customFormat="1" x14ac:dyDescent="0.2"/>
    <row r="363" s="133" customFormat="1" x14ac:dyDescent="0.2"/>
    <row r="364" s="133" customFormat="1" x14ac:dyDescent="0.2"/>
    <row r="365" s="133" customFormat="1" x14ac:dyDescent="0.2"/>
    <row r="366" s="133" customFormat="1" x14ac:dyDescent="0.2"/>
    <row r="367" s="133" customFormat="1" x14ac:dyDescent="0.2"/>
    <row r="368" s="133" customFormat="1" x14ac:dyDescent="0.2"/>
    <row r="369" s="133" customFormat="1" x14ac:dyDescent="0.2"/>
    <row r="370" s="133" customFormat="1" x14ac:dyDescent="0.2"/>
    <row r="371" s="133" customFormat="1" x14ac:dyDescent="0.2"/>
    <row r="372" s="133" customFormat="1" x14ac:dyDescent="0.2"/>
    <row r="373" s="133" customFormat="1" x14ac:dyDescent="0.2"/>
    <row r="374" s="133" customFormat="1" x14ac:dyDescent="0.2"/>
    <row r="375" s="133" customFormat="1" x14ac:dyDescent="0.2"/>
    <row r="376" s="133" customFormat="1" x14ac:dyDescent="0.2"/>
    <row r="377" s="133" customFormat="1" x14ac:dyDescent="0.2"/>
    <row r="378" s="133" customFormat="1" x14ac:dyDescent="0.2"/>
    <row r="379" s="133" customFormat="1" x14ac:dyDescent="0.2"/>
    <row r="380" s="133" customFormat="1" x14ac:dyDescent="0.2"/>
    <row r="381" s="133" customFormat="1" x14ac:dyDescent="0.2"/>
    <row r="382" s="133" customFormat="1" x14ac:dyDescent="0.2"/>
    <row r="383" s="133" customFormat="1" x14ac:dyDescent="0.2"/>
    <row r="384" s="133" customFormat="1" x14ac:dyDescent="0.2"/>
    <row r="385" s="133" customFormat="1" x14ac:dyDescent="0.2"/>
    <row r="386" s="133" customFormat="1" x14ac:dyDescent="0.2"/>
    <row r="387" s="133" customFormat="1" x14ac:dyDescent="0.2"/>
    <row r="388" s="133" customFormat="1" x14ac:dyDescent="0.2"/>
    <row r="389" s="133" customFormat="1" x14ac:dyDescent="0.2"/>
    <row r="390" s="133" customFormat="1" x14ac:dyDescent="0.2"/>
    <row r="391" s="133" customFormat="1" x14ac:dyDescent="0.2"/>
    <row r="392" s="133" customFormat="1" x14ac:dyDescent="0.2"/>
    <row r="393" s="133" customFormat="1" x14ac:dyDescent="0.2"/>
    <row r="394" s="133" customFormat="1" x14ac:dyDescent="0.2"/>
    <row r="395" s="133" customFormat="1" x14ac:dyDescent="0.2"/>
    <row r="396" s="133" customFormat="1" x14ac:dyDescent="0.2"/>
    <row r="397" s="133" customFormat="1" x14ac:dyDescent="0.2"/>
    <row r="398" s="133" customFormat="1" x14ac:dyDescent="0.2"/>
    <row r="399" s="133" customFormat="1" x14ac:dyDescent="0.2"/>
    <row r="400" s="133" customFormat="1" x14ac:dyDescent="0.2"/>
    <row r="401" s="133" customFormat="1" x14ac:dyDescent="0.2"/>
    <row r="402" s="133" customFormat="1" x14ac:dyDescent="0.2"/>
    <row r="403" s="133" customFormat="1" x14ac:dyDescent="0.2"/>
    <row r="404" s="133" customFormat="1" x14ac:dyDescent="0.2"/>
    <row r="405" s="133" customFormat="1" x14ac:dyDescent="0.2"/>
    <row r="406" s="133" customFormat="1" x14ac:dyDescent="0.2"/>
    <row r="407" s="133" customFormat="1" x14ac:dyDescent="0.2"/>
    <row r="408" s="133" customFormat="1" x14ac:dyDescent="0.2"/>
    <row r="409" s="133" customFormat="1" x14ac:dyDescent="0.2"/>
    <row r="410" s="133" customFormat="1" x14ac:dyDescent="0.2"/>
    <row r="411" s="133" customFormat="1" x14ac:dyDescent="0.2"/>
    <row r="412" s="133" customFormat="1" x14ac:dyDescent="0.2"/>
    <row r="413" s="133" customFormat="1" x14ac:dyDescent="0.2"/>
    <row r="414" s="133" customFormat="1" x14ac:dyDescent="0.2"/>
    <row r="415" s="133" customFormat="1" x14ac:dyDescent="0.2"/>
    <row r="416" s="133" customFormat="1" x14ac:dyDescent="0.2"/>
    <row r="417" s="133" customFormat="1" x14ac:dyDescent="0.2"/>
    <row r="418" s="133" customFormat="1" x14ac:dyDescent="0.2"/>
    <row r="419" s="133" customFormat="1" x14ac:dyDescent="0.2"/>
    <row r="420" s="133" customFormat="1" x14ac:dyDescent="0.2"/>
    <row r="421" s="133" customFormat="1" x14ac:dyDescent="0.2"/>
    <row r="422" s="133" customFormat="1" x14ac:dyDescent="0.2"/>
    <row r="423" s="133" customFormat="1" x14ac:dyDescent="0.2"/>
    <row r="424" s="133" customFormat="1" x14ac:dyDescent="0.2"/>
    <row r="425" s="133" customFormat="1" x14ac:dyDescent="0.2"/>
    <row r="426" s="133" customFormat="1" x14ac:dyDescent="0.2"/>
    <row r="427" s="133" customFormat="1" x14ac:dyDescent="0.2"/>
    <row r="428" s="133" customFormat="1" x14ac:dyDescent="0.2"/>
    <row r="429" s="133" customFormat="1" x14ac:dyDescent="0.2"/>
    <row r="430" s="133" customFormat="1" x14ac:dyDescent="0.2"/>
    <row r="431" s="133" customFormat="1" x14ac:dyDescent="0.2"/>
    <row r="432" s="133" customFormat="1" x14ac:dyDescent="0.2"/>
    <row r="433" s="133" customFormat="1" x14ac:dyDescent="0.2"/>
    <row r="434" s="133" customFormat="1" x14ac:dyDescent="0.2"/>
    <row r="435" s="133" customFormat="1" x14ac:dyDescent="0.2"/>
    <row r="436" s="133" customFormat="1" x14ac:dyDescent="0.2"/>
    <row r="437" s="133" customFormat="1" x14ac:dyDescent="0.2"/>
    <row r="438" s="133" customFormat="1" x14ac:dyDescent="0.2"/>
    <row r="439" s="133" customFormat="1" x14ac:dyDescent="0.2"/>
    <row r="440" s="133" customFormat="1" x14ac:dyDescent="0.2"/>
    <row r="441" s="133" customFormat="1" x14ac:dyDescent="0.2"/>
    <row r="442" s="133" customFormat="1" x14ac:dyDescent="0.2"/>
    <row r="443" s="133" customFormat="1" x14ac:dyDescent="0.2"/>
    <row r="444" s="133" customFormat="1" x14ac:dyDescent="0.2"/>
    <row r="445" s="133" customFormat="1" x14ac:dyDescent="0.2"/>
    <row r="446" s="133" customFormat="1" x14ac:dyDescent="0.2"/>
    <row r="447" s="133" customFormat="1" x14ac:dyDescent="0.2"/>
    <row r="448" s="133" customFormat="1" x14ac:dyDescent="0.2"/>
    <row r="449" s="133" customFormat="1" x14ac:dyDescent="0.2"/>
    <row r="450" s="133" customFormat="1" x14ac:dyDescent="0.2"/>
    <row r="451" s="133" customFormat="1" x14ac:dyDescent="0.2"/>
    <row r="452" s="133" customFormat="1" x14ac:dyDescent="0.2"/>
    <row r="453" s="133" customFormat="1" x14ac:dyDescent="0.2"/>
    <row r="454" s="133" customFormat="1" x14ac:dyDescent="0.2"/>
    <row r="455" s="133" customFormat="1" x14ac:dyDescent="0.2"/>
    <row r="456" s="133" customFormat="1" x14ac:dyDescent="0.2"/>
    <row r="457" s="133" customFormat="1" x14ac:dyDescent="0.2"/>
    <row r="458" s="133" customFormat="1" x14ac:dyDescent="0.2"/>
    <row r="459" s="133" customFormat="1" x14ac:dyDescent="0.2"/>
    <row r="460" s="133" customFormat="1" x14ac:dyDescent="0.2"/>
    <row r="461" s="133" customFormat="1" x14ac:dyDescent="0.2"/>
    <row r="462" s="133" customFormat="1" x14ac:dyDescent="0.2"/>
    <row r="463" s="133" customFormat="1" x14ac:dyDescent="0.2"/>
    <row r="464" s="133" customFormat="1" x14ac:dyDescent="0.2"/>
    <row r="465" s="133" customFormat="1" x14ac:dyDescent="0.2"/>
    <row r="466" s="133" customFormat="1" x14ac:dyDescent="0.2"/>
    <row r="467" s="133" customFormat="1" x14ac:dyDescent="0.2"/>
    <row r="468" s="133" customFormat="1" x14ac:dyDescent="0.2"/>
    <row r="469" s="133" customFormat="1" x14ac:dyDescent="0.2"/>
    <row r="470" s="133" customFormat="1" x14ac:dyDescent="0.2"/>
    <row r="471" s="133" customFormat="1" x14ac:dyDescent="0.2"/>
    <row r="472" s="133" customFormat="1" x14ac:dyDescent="0.2"/>
    <row r="473" s="133" customFormat="1" x14ac:dyDescent="0.2"/>
    <row r="474" s="133" customFormat="1" x14ac:dyDescent="0.2"/>
    <row r="475" s="133" customFormat="1" x14ac:dyDescent="0.2"/>
    <row r="476" s="133" customFormat="1" x14ac:dyDescent="0.2"/>
    <row r="477" s="133" customFormat="1" x14ac:dyDescent="0.2"/>
    <row r="478" s="133" customFormat="1" x14ac:dyDescent="0.2"/>
    <row r="479" s="133" customFormat="1" x14ac:dyDescent="0.2"/>
    <row r="480" s="133" customFormat="1" x14ac:dyDescent="0.2"/>
    <row r="481" s="133" customFormat="1" x14ac:dyDescent="0.2"/>
    <row r="482" s="133" customFormat="1" x14ac:dyDescent="0.2"/>
    <row r="483" s="133" customFormat="1" x14ac:dyDescent="0.2"/>
    <row r="484" s="133" customFormat="1" x14ac:dyDescent="0.2"/>
    <row r="485" s="133" customFormat="1" x14ac:dyDescent="0.2"/>
    <row r="486" s="133" customFormat="1" x14ac:dyDescent="0.2"/>
    <row r="487" s="133" customFormat="1" x14ac:dyDescent="0.2"/>
    <row r="488" s="133" customFormat="1" x14ac:dyDescent="0.2"/>
    <row r="489" s="133" customFormat="1" x14ac:dyDescent="0.2"/>
    <row r="490" s="133" customFormat="1" x14ac:dyDescent="0.2"/>
    <row r="491" s="133" customFormat="1" x14ac:dyDescent="0.2"/>
    <row r="492" s="133" customFormat="1" x14ac:dyDescent="0.2"/>
    <row r="493" s="133" customFormat="1" x14ac:dyDescent="0.2"/>
    <row r="494" s="133" customFormat="1" x14ac:dyDescent="0.2"/>
    <row r="495" s="133" customFormat="1" x14ac:dyDescent="0.2"/>
    <row r="496" s="133" customFormat="1" x14ac:dyDescent="0.2"/>
    <row r="497" s="133" customFormat="1" x14ac:dyDescent="0.2"/>
    <row r="498" s="133" customFormat="1" x14ac:dyDescent="0.2"/>
    <row r="499" s="133" customFormat="1" x14ac:dyDescent="0.2"/>
    <row r="500" s="133" customFormat="1" x14ac:dyDescent="0.2"/>
    <row r="501" s="133" customFormat="1" x14ac:dyDescent="0.2"/>
    <row r="502" s="133" customFormat="1" x14ac:dyDescent="0.2"/>
    <row r="503" s="133" customFormat="1" x14ac:dyDescent="0.2"/>
    <row r="504" s="133" customFormat="1" x14ac:dyDescent="0.2"/>
    <row r="505" s="133" customFormat="1" x14ac:dyDescent="0.2"/>
    <row r="506" s="133" customFormat="1" x14ac:dyDescent="0.2"/>
    <row r="507" s="133" customFormat="1" x14ac:dyDescent="0.2"/>
    <row r="508" s="133" customFormat="1" x14ac:dyDescent="0.2"/>
    <row r="509" s="133" customFormat="1" x14ac:dyDescent="0.2"/>
    <row r="510" s="133" customFormat="1" x14ac:dyDescent="0.2"/>
    <row r="511" s="133" customFormat="1" x14ac:dyDescent="0.2"/>
    <row r="512" s="133" customFormat="1" x14ac:dyDescent="0.2"/>
    <row r="513" s="133" customFormat="1" x14ac:dyDescent="0.2"/>
    <row r="514" s="133" customFormat="1" x14ac:dyDescent="0.2"/>
    <row r="515" s="133" customFormat="1" x14ac:dyDescent="0.2"/>
    <row r="516" s="133" customFormat="1" x14ac:dyDescent="0.2"/>
    <row r="517" s="133" customFormat="1" x14ac:dyDescent="0.2"/>
    <row r="518" s="133" customFormat="1" x14ac:dyDescent="0.2"/>
    <row r="519" s="133" customFormat="1" x14ac:dyDescent="0.2"/>
    <row r="520" s="133" customFormat="1" x14ac:dyDescent="0.2"/>
    <row r="521" s="133" customFormat="1" x14ac:dyDescent="0.2"/>
    <row r="522" s="133" customFormat="1" x14ac:dyDescent="0.2"/>
    <row r="523" s="133" customFormat="1" x14ac:dyDescent="0.2"/>
    <row r="524" s="133" customFormat="1" x14ac:dyDescent="0.2"/>
    <row r="525" s="133" customFormat="1" x14ac:dyDescent="0.2"/>
    <row r="526" s="133" customFormat="1" x14ac:dyDescent="0.2"/>
    <row r="527" s="133" customFormat="1" x14ac:dyDescent="0.2"/>
    <row r="528" s="133" customFormat="1" x14ac:dyDescent="0.2"/>
    <row r="529" s="133" customFormat="1" x14ac:dyDescent="0.2"/>
    <row r="530" s="133" customFormat="1" x14ac:dyDescent="0.2"/>
    <row r="531" s="133" customFormat="1" x14ac:dyDescent="0.2"/>
    <row r="532" s="133" customFormat="1" x14ac:dyDescent="0.2"/>
    <row r="533" s="133" customFormat="1" x14ac:dyDescent="0.2"/>
    <row r="534" s="133" customFormat="1" x14ac:dyDescent="0.2"/>
    <row r="535" s="133" customFormat="1" x14ac:dyDescent="0.2"/>
    <row r="536" s="133" customFormat="1" x14ac:dyDescent="0.2"/>
    <row r="537" s="133" customFormat="1" x14ac:dyDescent="0.2"/>
    <row r="538" s="133" customFormat="1" x14ac:dyDescent="0.2"/>
    <row r="539" s="133" customFormat="1" x14ac:dyDescent="0.2"/>
    <row r="540" s="133" customFormat="1" x14ac:dyDescent="0.2"/>
    <row r="541" s="133" customFormat="1" x14ac:dyDescent="0.2"/>
    <row r="542" s="133" customFormat="1" x14ac:dyDescent="0.2"/>
    <row r="543" s="133" customFormat="1" x14ac:dyDescent="0.2"/>
    <row r="544" s="133" customFormat="1" x14ac:dyDescent="0.2"/>
    <row r="545" s="133" customFormat="1" x14ac:dyDescent="0.2"/>
    <row r="546" s="133" customFormat="1" x14ac:dyDescent="0.2"/>
    <row r="547" s="133" customFormat="1" x14ac:dyDescent="0.2"/>
    <row r="548" s="133" customFormat="1" x14ac:dyDescent="0.2"/>
    <row r="549" s="133" customFormat="1" x14ac:dyDescent="0.2"/>
    <row r="550" s="133" customFormat="1" x14ac:dyDescent="0.2"/>
    <row r="551" s="133" customFormat="1" x14ac:dyDescent="0.2"/>
    <row r="552" s="133" customFormat="1" x14ac:dyDescent="0.2"/>
    <row r="553" s="133" customFormat="1" x14ac:dyDescent="0.2"/>
    <row r="554" s="133" customFormat="1" x14ac:dyDescent="0.2"/>
    <row r="555" s="133" customFormat="1" x14ac:dyDescent="0.2"/>
    <row r="556" s="133" customFormat="1" x14ac:dyDescent="0.2"/>
    <row r="557" s="133" customFormat="1" x14ac:dyDescent="0.2"/>
    <row r="558" s="133" customFormat="1" x14ac:dyDescent="0.2"/>
    <row r="559" s="133" customFormat="1" x14ac:dyDescent="0.2"/>
    <row r="560" s="133" customFormat="1" x14ac:dyDescent="0.2"/>
    <row r="561" s="133" customFormat="1" x14ac:dyDescent="0.2"/>
    <row r="562" s="133" customFormat="1" x14ac:dyDescent="0.2"/>
    <row r="563" s="133" customFormat="1" x14ac:dyDescent="0.2"/>
    <row r="564" s="133" customFormat="1" x14ac:dyDescent="0.2"/>
    <row r="565" s="133" customFormat="1" x14ac:dyDescent="0.2"/>
    <row r="566" s="133" customFormat="1" x14ac:dyDescent="0.2"/>
    <row r="567" s="133" customFormat="1" x14ac:dyDescent="0.2"/>
    <row r="568" s="133" customFormat="1" x14ac:dyDescent="0.2"/>
    <row r="569" s="133" customFormat="1" x14ac:dyDescent="0.2"/>
    <row r="570" s="133" customFormat="1" x14ac:dyDescent="0.2"/>
    <row r="571" s="133" customFormat="1" x14ac:dyDescent="0.2"/>
    <row r="572" s="133" customFormat="1" x14ac:dyDescent="0.2"/>
    <row r="573" s="133" customFormat="1" x14ac:dyDescent="0.2"/>
    <row r="574" s="133" customFormat="1" x14ac:dyDescent="0.2"/>
    <row r="575" s="133" customFormat="1" x14ac:dyDescent="0.2"/>
    <row r="576" s="133" customFormat="1" x14ac:dyDescent="0.2"/>
    <row r="577" s="133" customFormat="1" x14ac:dyDescent="0.2"/>
    <row r="578" s="133" customFormat="1" x14ac:dyDescent="0.2"/>
    <row r="579" s="133" customFormat="1" x14ac:dyDescent="0.2"/>
    <row r="580" s="133" customFormat="1" x14ac:dyDescent="0.2"/>
    <row r="581" s="133" customFormat="1" x14ac:dyDescent="0.2"/>
    <row r="582" s="133" customFormat="1" x14ac:dyDescent="0.2"/>
    <row r="583" s="133" customFormat="1" x14ac:dyDescent="0.2"/>
    <row r="584" s="133" customFormat="1" x14ac:dyDescent="0.2"/>
    <row r="585" s="133" customFormat="1" x14ac:dyDescent="0.2"/>
    <row r="586" s="133" customFormat="1" x14ac:dyDescent="0.2"/>
    <row r="587" s="133" customFormat="1" x14ac:dyDescent="0.2"/>
    <row r="588" s="133" customFormat="1" x14ac:dyDescent="0.2"/>
    <row r="589" s="133" customFormat="1" x14ac:dyDescent="0.2"/>
    <row r="590" s="133" customFormat="1" x14ac:dyDescent="0.2"/>
    <row r="591" s="133" customFormat="1" x14ac:dyDescent="0.2"/>
    <row r="592" s="133" customFormat="1" x14ac:dyDescent="0.2"/>
    <row r="593" s="133" customFormat="1" x14ac:dyDescent="0.2"/>
    <row r="594" s="133" customFormat="1" x14ac:dyDescent="0.2"/>
    <row r="595" s="133" customFormat="1" x14ac:dyDescent="0.2"/>
    <row r="596" s="133" customFormat="1" x14ac:dyDescent="0.2"/>
    <row r="597" s="133" customFormat="1" x14ac:dyDescent="0.2"/>
    <row r="598" s="133" customFormat="1" x14ac:dyDescent="0.2"/>
    <row r="599" s="133" customFormat="1" x14ac:dyDescent="0.2"/>
    <row r="600" s="133" customFormat="1" x14ac:dyDescent="0.2"/>
    <row r="601" s="133" customFormat="1" x14ac:dyDescent="0.2"/>
    <row r="602" s="133" customFormat="1" x14ac:dyDescent="0.2"/>
    <row r="603" s="133" customFormat="1" x14ac:dyDescent="0.2"/>
    <row r="604" s="133" customFormat="1" x14ac:dyDescent="0.2"/>
    <row r="605" s="133" customFormat="1" x14ac:dyDescent="0.2"/>
    <row r="606" s="133" customFormat="1" x14ac:dyDescent="0.2"/>
    <row r="607" s="133" customFormat="1" x14ac:dyDescent="0.2"/>
    <row r="608" s="133" customFormat="1" x14ac:dyDescent="0.2"/>
    <row r="609" s="133" customFormat="1" x14ac:dyDescent="0.2"/>
    <row r="610" s="133" customFormat="1" x14ac:dyDescent="0.2"/>
    <row r="611" s="133" customFormat="1" x14ac:dyDescent="0.2"/>
    <row r="612" s="133" customFormat="1" x14ac:dyDescent="0.2"/>
    <row r="613" s="133" customFormat="1" x14ac:dyDescent="0.2"/>
    <row r="614" s="133" customFormat="1" x14ac:dyDescent="0.2"/>
    <row r="615" s="133" customFormat="1" x14ac:dyDescent="0.2"/>
    <row r="616" s="133" customFormat="1" x14ac:dyDescent="0.2"/>
    <row r="617" s="133" customFormat="1" x14ac:dyDescent="0.2"/>
    <row r="618" s="133" customFormat="1" x14ac:dyDescent="0.2"/>
    <row r="619" s="133" customFormat="1" x14ac:dyDescent="0.2"/>
    <row r="620" s="133" customFormat="1" x14ac:dyDescent="0.2"/>
    <row r="621" s="133" customFormat="1" x14ac:dyDescent="0.2"/>
    <row r="622" s="133" customFormat="1" x14ac:dyDescent="0.2"/>
    <row r="623" s="133" customFormat="1" x14ac:dyDescent="0.2"/>
    <row r="624" s="133" customFormat="1" x14ac:dyDescent="0.2"/>
    <row r="625" s="133" customFormat="1" x14ac:dyDescent="0.2"/>
    <row r="626" s="133" customFormat="1" x14ac:dyDescent="0.2"/>
    <row r="627" s="133" customFormat="1" x14ac:dyDescent="0.2"/>
    <row r="628" s="133" customFormat="1" x14ac:dyDescent="0.2"/>
    <row r="629" s="133" customFormat="1" x14ac:dyDescent="0.2"/>
    <row r="630" s="133" customFormat="1" x14ac:dyDescent="0.2"/>
    <row r="631" s="133" customFormat="1" x14ac:dyDescent="0.2"/>
    <row r="632" s="133" customFormat="1" x14ac:dyDescent="0.2"/>
    <row r="633" s="133" customFormat="1" x14ac:dyDescent="0.2"/>
    <row r="634" s="133" customFormat="1" x14ac:dyDescent="0.2"/>
    <row r="635" s="133" customFormat="1" x14ac:dyDescent="0.2"/>
    <row r="636" s="133" customFormat="1" x14ac:dyDescent="0.2"/>
    <row r="637" s="133" customFormat="1" x14ac:dyDescent="0.2"/>
    <row r="638" s="133" customFormat="1" x14ac:dyDescent="0.2"/>
    <row r="639" s="133" customFormat="1" x14ac:dyDescent="0.2"/>
    <row r="640" s="133" customFormat="1" x14ac:dyDescent="0.2"/>
    <row r="641" s="133" customFormat="1" x14ac:dyDescent="0.2"/>
    <row r="642" s="133" customFormat="1" x14ac:dyDescent="0.2"/>
    <row r="643" s="133" customFormat="1" x14ac:dyDescent="0.2"/>
    <row r="644" s="133" customFormat="1" x14ac:dyDescent="0.2"/>
    <row r="645" s="133" customFormat="1" x14ac:dyDescent="0.2"/>
    <row r="646" s="133" customFormat="1" x14ac:dyDescent="0.2"/>
    <row r="647" s="133" customFormat="1" x14ac:dyDescent="0.2"/>
    <row r="648" s="133" customFormat="1" x14ac:dyDescent="0.2"/>
    <row r="649" s="133" customFormat="1" x14ac:dyDescent="0.2"/>
    <row r="650" s="133" customFormat="1" x14ac:dyDescent="0.2"/>
    <row r="651" s="133" customFormat="1" x14ac:dyDescent="0.2"/>
    <row r="652" s="133" customFormat="1" x14ac:dyDescent="0.2"/>
    <row r="653" s="133" customFormat="1" x14ac:dyDescent="0.2"/>
    <row r="654" s="133" customFormat="1" x14ac:dyDescent="0.2"/>
    <row r="655" s="133" customFormat="1" x14ac:dyDescent="0.2"/>
    <row r="656" s="133" customFormat="1" x14ac:dyDescent="0.2"/>
    <row r="657" s="133" customFormat="1" x14ac:dyDescent="0.2"/>
    <row r="658" s="133" customFormat="1" x14ac:dyDescent="0.2"/>
    <row r="659" s="133" customFormat="1" x14ac:dyDescent="0.2"/>
    <row r="660" s="133" customFormat="1" x14ac:dyDescent="0.2"/>
    <row r="661" s="133" customFormat="1" x14ac:dyDescent="0.2"/>
    <row r="662" s="133" customFormat="1" x14ac:dyDescent="0.2"/>
    <row r="663" s="133" customFormat="1" x14ac:dyDescent="0.2"/>
    <row r="664" s="133" customFormat="1" x14ac:dyDescent="0.2"/>
    <row r="665" s="133" customFormat="1" x14ac:dyDescent="0.2"/>
    <row r="666" s="133" customFormat="1" x14ac:dyDescent="0.2"/>
    <row r="667" s="133" customFormat="1" x14ac:dyDescent="0.2"/>
    <row r="668" s="133" customFormat="1" x14ac:dyDescent="0.2"/>
    <row r="669" s="133" customFormat="1" x14ac:dyDescent="0.2"/>
    <row r="670" s="133" customFormat="1" x14ac:dyDescent="0.2"/>
    <row r="671" s="133" customFormat="1" x14ac:dyDescent="0.2"/>
    <row r="672" s="133" customFormat="1" x14ac:dyDescent="0.2"/>
    <row r="673" s="133" customFormat="1" x14ac:dyDescent="0.2"/>
    <row r="674" s="133" customFormat="1" x14ac:dyDescent="0.2"/>
    <row r="675" s="133" customFormat="1" x14ac:dyDescent="0.2"/>
    <row r="676" s="133" customFormat="1" x14ac:dyDescent="0.2"/>
    <row r="677" s="133" customFormat="1" x14ac:dyDescent="0.2"/>
    <row r="678" s="133" customFormat="1" x14ac:dyDescent="0.2"/>
    <row r="679" s="133" customFormat="1" x14ac:dyDescent="0.2"/>
    <row r="680" s="133" customFormat="1" x14ac:dyDescent="0.2"/>
    <row r="681" s="133" customFormat="1" x14ac:dyDescent="0.2"/>
    <row r="682" s="133" customFormat="1" x14ac:dyDescent="0.2"/>
    <row r="683" s="133" customFormat="1" x14ac:dyDescent="0.2"/>
    <row r="684" s="133" customFormat="1" x14ac:dyDescent="0.2"/>
    <row r="685" s="133" customFormat="1" x14ac:dyDescent="0.2"/>
    <row r="686" s="133" customFormat="1" x14ac:dyDescent="0.2"/>
    <row r="687" s="133" customFormat="1" x14ac:dyDescent="0.2"/>
    <row r="688" s="133" customFormat="1" x14ac:dyDescent="0.2"/>
    <row r="689" s="133" customFormat="1" x14ac:dyDescent="0.2"/>
    <row r="690" s="133" customFormat="1" x14ac:dyDescent="0.2"/>
    <row r="691" s="133" customFormat="1" x14ac:dyDescent="0.2"/>
    <row r="692" s="133" customFormat="1" x14ac:dyDescent="0.2"/>
    <row r="693" s="133" customFormat="1" x14ac:dyDescent="0.2"/>
    <row r="694" s="133" customFormat="1" x14ac:dyDescent="0.2"/>
    <row r="695" s="133" customFormat="1" x14ac:dyDescent="0.2"/>
    <row r="696" s="133" customFormat="1" x14ac:dyDescent="0.2"/>
    <row r="697" s="133" customFormat="1" x14ac:dyDescent="0.2"/>
    <row r="698" s="133" customFormat="1" x14ac:dyDescent="0.2"/>
    <row r="699" s="133" customFormat="1" x14ac:dyDescent="0.2"/>
    <row r="700" s="133" customFormat="1" x14ac:dyDescent="0.2"/>
    <row r="701" s="133" customFormat="1" x14ac:dyDescent="0.2"/>
    <row r="702" s="133" customFormat="1" x14ac:dyDescent="0.2"/>
    <row r="703" s="133" customFormat="1" x14ac:dyDescent="0.2"/>
    <row r="704" s="133" customFormat="1" x14ac:dyDescent="0.2"/>
    <row r="705" s="133" customFormat="1" x14ac:dyDescent="0.2"/>
    <row r="706" s="133" customFormat="1" x14ac:dyDescent="0.2"/>
    <row r="707" s="133" customFormat="1" x14ac:dyDescent="0.2"/>
    <row r="708" s="133" customFormat="1" x14ac:dyDescent="0.2"/>
    <row r="709" s="133" customFormat="1" x14ac:dyDescent="0.2"/>
    <row r="710" s="133" customFormat="1" x14ac:dyDescent="0.2"/>
    <row r="711" s="133" customFormat="1" x14ac:dyDescent="0.2"/>
    <row r="712" s="133" customFormat="1" x14ac:dyDescent="0.2"/>
    <row r="713" s="133" customFormat="1" x14ac:dyDescent="0.2"/>
    <row r="714" s="133" customFormat="1" x14ac:dyDescent="0.2"/>
    <row r="715" s="133" customFormat="1" x14ac:dyDescent="0.2"/>
    <row r="716" s="133" customFormat="1" x14ac:dyDescent="0.2"/>
    <row r="717" s="133" customFormat="1" x14ac:dyDescent="0.2"/>
    <row r="718" s="133" customFormat="1" x14ac:dyDescent="0.2"/>
    <row r="719" s="133" customFormat="1" x14ac:dyDescent="0.2"/>
    <row r="720" s="133" customFormat="1" x14ac:dyDescent="0.2"/>
    <row r="721" s="133" customFormat="1" x14ac:dyDescent="0.2"/>
    <row r="722" s="133" customFormat="1" x14ac:dyDescent="0.2"/>
    <row r="723" s="133" customFormat="1" x14ac:dyDescent="0.2"/>
    <row r="724" s="133" customFormat="1" x14ac:dyDescent="0.2"/>
    <row r="725" s="133" customFormat="1" x14ac:dyDescent="0.2"/>
    <row r="726" s="133" customFormat="1" x14ac:dyDescent="0.2"/>
    <row r="727" s="133" customFormat="1" x14ac:dyDescent="0.2"/>
    <row r="728" s="133" customFormat="1" x14ac:dyDescent="0.2"/>
    <row r="729" s="133" customFormat="1" x14ac:dyDescent="0.2"/>
    <row r="730" s="133" customFormat="1" x14ac:dyDescent="0.2"/>
    <row r="731" s="133" customFormat="1" x14ac:dyDescent="0.2"/>
    <row r="732" s="133" customFormat="1" x14ac:dyDescent="0.2"/>
    <row r="733" s="133" customFormat="1" x14ac:dyDescent="0.2"/>
    <row r="734" s="133" customFormat="1" x14ac:dyDescent="0.2"/>
    <row r="735" s="133" customFormat="1" x14ac:dyDescent="0.2"/>
    <row r="736" s="133" customFormat="1" x14ac:dyDescent="0.2"/>
    <row r="737" s="133" customFormat="1" x14ac:dyDescent="0.2"/>
    <row r="738" s="133" customFormat="1" x14ac:dyDescent="0.2"/>
    <row r="739" s="133" customFormat="1" x14ac:dyDescent="0.2"/>
    <row r="740" s="133" customFormat="1" x14ac:dyDescent="0.2"/>
    <row r="741" s="133" customFormat="1" x14ac:dyDescent="0.2"/>
    <row r="742" s="133" customFormat="1" x14ac:dyDescent="0.2"/>
    <row r="743" s="133" customFormat="1" x14ac:dyDescent="0.2"/>
    <row r="744" s="133" customFormat="1" x14ac:dyDescent="0.2"/>
    <row r="745" s="133" customFormat="1" x14ac:dyDescent="0.2"/>
    <row r="746" s="133" customFormat="1" x14ac:dyDescent="0.2"/>
    <row r="747" s="133" customFormat="1" x14ac:dyDescent="0.2"/>
    <row r="748" s="133" customFormat="1" x14ac:dyDescent="0.2"/>
    <row r="749" s="133" customFormat="1" x14ac:dyDescent="0.2"/>
    <row r="750" s="133" customFormat="1" x14ac:dyDescent="0.2"/>
    <row r="751" s="133" customFormat="1" x14ac:dyDescent="0.2"/>
    <row r="752" s="133" customFormat="1" x14ac:dyDescent="0.2"/>
    <row r="753" s="133" customFormat="1" x14ac:dyDescent="0.2"/>
    <row r="754" s="133" customFormat="1" x14ac:dyDescent="0.2"/>
    <row r="755" s="133" customFormat="1" x14ac:dyDescent="0.2"/>
    <row r="756" s="133" customFormat="1" x14ac:dyDescent="0.2"/>
    <row r="757" s="133" customFormat="1" x14ac:dyDescent="0.2"/>
    <row r="758" s="133" customFormat="1" x14ac:dyDescent="0.2"/>
    <row r="759" s="133" customFormat="1" x14ac:dyDescent="0.2"/>
    <row r="760" s="133" customFormat="1" x14ac:dyDescent="0.2"/>
    <row r="761" s="133" customFormat="1" x14ac:dyDescent="0.2"/>
    <row r="762" s="133" customFormat="1" x14ac:dyDescent="0.2"/>
    <row r="763" s="133" customFormat="1" x14ac:dyDescent="0.2"/>
    <row r="764" s="133" customFormat="1" x14ac:dyDescent="0.2"/>
    <row r="765" s="133" customFormat="1" x14ac:dyDescent="0.2"/>
    <row r="766" s="133" customFormat="1" x14ac:dyDescent="0.2"/>
    <row r="767" s="133" customFormat="1" x14ac:dyDescent="0.2"/>
    <row r="768" s="133" customFormat="1" x14ac:dyDescent="0.2"/>
    <row r="769" s="133" customFormat="1" x14ac:dyDescent="0.2"/>
    <row r="770" s="133" customFormat="1" x14ac:dyDescent="0.2"/>
    <row r="771" s="133" customFormat="1" x14ac:dyDescent="0.2"/>
    <row r="772" s="133" customFormat="1" x14ac:dyDescent="0.2"/>
    <row r="773" s="133" customFormat="1" x14ac:dyDescent="0.2"/>
    <row r="774" s="133" customFormat="1" x14ac:dyDescent="0.2"/>
    <row r="775" s="133" customFormat="1" x14ac:dyDescent="0.2"/>
    <row r="776" s="133" customFormat="1" x14ac:dyDescent="0.2"/>
    <row r="777" s="133" customFormat="1" x14ac:dyDescent="0.2"/>
    <row r="778" s="133" customFormat="1" x14ac:dyDescent="0.2"/>
    <row r="779" s="133" customFormat="1" x14ac:dyDescent="0.2"/>
    <row r="780" s="133" customFormat="1" x14ac:dyDescent="0.2"/>
    <row r="781" s="133" customFormat="1" x14ac:dyDescent="0.2"/>
    <row r="782" s="133" customFormat="1" x14ac:dyDescent="0.2"/>
    <row r="783" s="133" customFormat="1" x14ac:dyDescent="0.2"/>
    <row r="784" s="133" customFormat="1" x14ac:dyDescent="0.2"/>
    <row r="785" s="133" customFormat="1" x14ac:dyDescent="0.2"/>
    <row r="786" s="133" customFormat="1" x14ac:dyDescent="0.2"/>
    <row r="787" s="133" customFormat="1" x14ac:dyDescent="0.2"/>
    <row r="788" s="133" customFormat="1" x14ac:dyDescent="0.2"/>
    <row r="789" s="133" customFormat="1" x14ac:dyDescent="0.2"/>
    <row r="790" s="133" customFormat="1" x14ac:dyDescent="0.2"/>
    <row r="791" s="133" customFormat="1" x14ac:dyDescent="0.2"/>
    <row r="792" s="133" customFormat="1" x14ac:dyDescent="0.2"/>
    <row r="793" s="133" customFormat="1" x14ac:dyDescent="0.2"/>
    <row r="794" s="133" customFormat="1" x14ac:dyDescent="0.2"/>
    <row r="795" s="133" customFormat="1" x14ac:dyDescent="0.2"/>
    <row r="796" s="133" customFormat="1" x14ac:dyDescent="0.2"/>
    <row r="797" s="133" customFormat="1" x14ac:dyDescent="0.2"/>
    <row r="798" s="133" customFormat="1" x14ac:dyDescent="0.2"/>
    <row r="799" s="133" customFormat="1" x14ac:dyDescent="0.2"/>
    <row r="800" s="133" customFormat="1" x14ac:dyDescent="0.2"/>
    <row r="801" s="133" customFormat="1" x14ac:dyDescent="0.2"/>
    <row r="802" s="133" customFormat="1" x14ac:dyDescent="0.2"/>
    <row r="803" s="133" customFormat="1" x14ac:dyDescent="0.2"/>
    <row r="804" s="133" customFormat="1" x14ac:dyDescent="0.2"/>
    <row r="805" s="133" customFormat="1" x14ac:dyDescent="0.2"/>
    <row r="806" s="133" customFormat="1" x14ac:dyDescent="0.2"/>
    <row r="807" s="133" customFormat="1" x14ac:dyDescent="0.2"/>
    <row r="808" s="133" customFormat="1" x14ac:dyDescent="0.2"/>
    <row r="809" s="133" customFormat="1" x14ac:dyDescent="0.2"/>
    <row r="810" s="133" customFormat="1" x14ac:dyDescent="0.2"/>
    <row r="811" s="133" customFormat="1" x14ac:dyDescent="0.2"/>
    <row r="812" s="133" customFormat="1" x14ac:dyDescent="0.2"/>
    <row r="813" s="133" customFormat="1" x14ac:dyDescent="0.2"/>
    <row r="814" s="133" customFormat="1" x14ac:dyDescent="0.2"/>
    <row r="815" s="133" customFormat="1" x14ac:dyDescent="0.2"/>
    <row r="816" s="133" customFormat="1" x14ac:dyDescent="0.2"/>
    <row r="817" s="133" customFormat="1" x14ac:dyDescent="0.2"/>
    <row r="818" s="133" customFormat="1" x14ac:dyDescent="0.2"/>
    <row r="819" s="133" customFormat="1" x14ac:dyDescent="0.2"/>
    <row r="820" s="133" customFormat="1" x14ac:dyDescent="0.2"/>
    <row r="821" s="133" customFormat="1" x14ac:dyDescent="0.2"/>
    <row r="822" s="133" customFormat="1" x14ac:dyDescent="0.2"/>
    <row r="823" s="133" customFormat="1" x14ac:dyDescent="0.2"/>
    <row r="824" s="133" customFormat="1" x14ac:dyDescent="0.2"/>
    <row r="825" s="133" customFormat="1" x14ac:dyDescent="0.2"/>
    <row r="826" s="133" customFormat="1" x14ac:dyDescent="0.2"/>
    <row r="827" s="133" customFormat="1" x14ac:dyDescent="0.2"/>
    <row r="828" s="133" customFormat="1" x14ac:dyDescent="0.2"/>
    <row r="829" s="133" customFormat="1" x14ac:dyDescent="0.2"/>
    <row r="830" s="133" customFormat="1" x14ac:dyDescent="0.2"/>
    <row r="831" s="133" customFormat="1" x14ac:dyDescent="0.2"/>
    <row r="832" s="133" customFormat="1" x14ac:dyDescent="0.2"/>
    <row r="833" s="133" customFormat="1" x14ac:dyDescent="0.2"/>
    <row r="834" s="133" customFormat="1" x14ac:dyDescent="0.2"/>
    <row r="835" s="133" customFormat="1" x14ac:dyDescent="0.2"/>
    <row r="836" s="133" customFormat="1" x14ac:dyDescent="0.2"/>
    <row r="837" s="133" customFormat="1" x14ac:dyDescent="0.2"/>
    <row r="838" s="133" customFormat="1" x14ac:dyDescent="0.2"/>
    <row r="839" s="133" customFormat="1" x14ac:dyDescent="0.2"/>
    <row r="840" s="133" customFormat="1" x14ac:dyDescent="0.2"/>
    <row r="841" s="133" customFormat="1" x14ac:dyDescent="0.2"/>
    <row r="842" s="133" customFormat="1" x14ac:dyDescent="0.2"/>
    <row r="843" s="133" customFormat="1" x14ac:dyDescent="0.2"/>
    <row r="844" s="133" customFormat="1" x14ac:dyDescent="0.2"/>
    <row r="845" s="133" customFormat="1" x14ac:dyDescent="0.2"/>
    <row r="846" s="133" customFormat="1" x14ac:dyDescent="0.2"/>
    <row r="847" s="133" customFormat="1" x14ac:dyDescent="0.2"/>
    <row r="848" s="133" customFormat="1" x14ac:dyDescent="0.2"/>
    <row r="849" s="133" customFormat="1" x14ac:dyDescent="0.2"/>
    <row r="850" s="133" customFormat="1" x14ac:dyDescent="0.2"/>
    <row r="851" s="133" customFormat="1" x14ac:dyDescent="0.2"/>
    <row r="852" s="133" customFormat="1" x14ac:dyDescent="0.2"/>
    <row r="853" s="133" customFormat="1" x14ac:dyDescent="0.2"/>
    <row r="854" s="133" customFormat="1" x14ac:dyDescent="0.2"/>
    <row r="855" s="133" customFormat="1" x14ac:dyDescent="0.2"/>
    <row r="856" s="133" customFormat="1" x14ac:dyDescent="0.2"/>
    <row r="857" s="133" customFormat="1" x14ac:dyDescent="0.2"/>
    <row r="858" s="133" customFormat="1" x14ac:dyDescent="0.2"/>
    <row r="859" s="133" customFormat="1" x14ac:dyDescent="0.2"/>
    <row r="860" s="133" customFormat="1" x14ac:dyDescent="0.2"/>
    <row r="861" s="133" customFormat="1" x14ac:dyDescent="0.2"/>
    <row r="862" s="133" customFormat="1" x14ac:dyDescent="0.2"/>
    <row r="863" s="133" customFormat="1" x14ac:dyDescent="0.2"/>
    <row r="864" s="133" customFormat="1" x14ac:dyDescent="0.2"/>
    <row r="865" s="133" customFormat="1" x14ac:dyDescent="0.2"/>
    <row r="866" s="133" customFormat="1" x14ac:dyDescent="0.2"/>
    <row r="867" s="133" customFormat="1" x14ac:dyDescent="0.2"/>
    <row r="868" s="133" customFormat="1" x14ac:dyDescent="0.2"/>
    <row r="869" s="133" customFormat="1" x14ac:dyDescent="0.2"/>
    <row r="870" s="133" customFormat="1" x14ac:dyDescent="0.2"/>
    <row r="871" s="133" customFormat="1" x14ac:dyDescent="0.2"/>
    <row r="872" s="133" customFormat="1" x14ac:dyDescent="0.2"/>
    <row r="873" s="133" customFormat="1" x14ac:dyDescent="0.2"/>
    <row r="874" s="133" customFormat="1" x14ac:dyDescent="0.2"/>
    <row r="875" s="133" customFormat="1" x14ac:dyDescent="0.2"/>
    <row r="876" s="133" customFormat="1" x14ac:dyDescent="0.2"/>
    <row r="877" s="133" customFormat="1" x14ac:dyDescent="0.2"/>
    <row r="878" s="133" customFormat="1" x14ac:dyDescent="0.2"/>
    <row r="879" s="133" customFormat="1" x14ac:dyDescent="0.2"/>
    <row r="880" s="133" customFormat="1" x14ac:dyDescent="0.2"/>
    <row r="881" s="133" customFormat="1" x14ac:dyDescent="0.2"/>
    <row r="882" s="133" customFormat="1" x14ac:dyDescent="0.2"/>
    <row r="883" s="133" customFormat="1" x14ac:dyDescent="0.2"/>
    <row r="884" s="133" customFormat="1" x14ac:dyDescent="0.2"/>
    <row r="885" s="133" customFormat="1" x14ac:dyDescent="0.2"/>
    <row r="886" s="133" customFormat="1" x14ac:dyDescent="0.2"/>
    <row r="887" s="133" customFormat="1" x14ac:dyDescent="0.2"/>
    <row r="888" s="133" customFormat="1" x14ac:dyDescent="0.2"/>
    <row r="889" s="133" customFormat="1" x14ac:dyDescent="0.2"/>
    <row r="890" s="133" customFormat="1" x14ac:dyDescent="0.2"/>
    <row r="891" s="133" customFormat="1" x14ac:dyDescent="0.2"/>
    <row r="892" s="133" customFormat="1" x14ac:dyDescent="0.2"/>
    <row r="893" s="133" customFormat="1" x14ac:dyDescent="0.2"/>
    <row r="894" s="133" customFormat="1" x14ac:dyDescent="0.2"/>
    <row r="895" s="133" customFormat="1" x14ac:dyDescent="0.2"/>
    <row r="896" s="133" customFormat="1" x14ac:dyDescent="0.2"/>
    <row r="897" s="133" customFormat="1" x14ac:dyDescent="0.2"/>
    <row r="898" s="133" customFormat="1" x14ac:dyDescent="0.2"/>
    <row r="899" s="133" customFormat="1" x14ac:dyDescent="0.2"/>
    <row r="900" s="133" customFormat="1" x14ac:dyDescent="0.2"/>
    <row r="901" s="133" customFormat="1" x14ac:dyDescent="0.2"/>
    <row r="902" s="133" customFormat="1" x14ac:dyDescent="0.2"/>
    <row r="903" s="133" customFormat="1" x14ac:dyDescent="0.2"/>
    <row r="904" s="133" customFormat="1" x14ac:dyDescent="0.2"/>
    <row r="905" s="133" customFormat="1" x14ac:dyDescent="0.2"/>
    <row r="906" s="133" customFormat="1" x14ac:dyDescent="0.2"/>
    <row r="907" s="133" customFormat="1" x14ac:dyDescent="0.2"/>
    <row r="908" s="133" customFormat="1" x14ac:dyDescent="0.2"/>
    <row r="909" s="133" customFormat="1" x14ac:dyDescent="0.2"/>
    <row r="910" s="133" customFormat="1" x14ac:dyDescent="0.2"/>
    <row r="911" s="133" customFormat="1" x14ac:dyDescent="0.2"/>
    <row r="912" s="133" customFormat="1" x14ac:dyDescent="0.2"/>
    <row r="913" s="133" customFormat="1" x14ac:dyDescent="0.2"/>
    <row r="914" s="133" customFormat="1" x14ac:dyDescent="0.2"/>
    <row r="915" s="133" customFormat="1" x14ac:dyDescent="0.2"/>
    <row r="916" s="133" customFormat="1" x14ac:dyDescent="0.2"/>
    <row r="917" s="133" customFormat="1" x14ac:dyDescent="0.2"/>
    <row r="918" s="133" customFormat="1" x14ac:dyDescent="0.2"/>
    <row r="919" s="133" customFormat="1" x14ac:dyDescent="0.2"/>
    <row r="920" s="133" customFormat="1" x14ac:dyDescent="0.2"/>
    <row r="921" s="133" customFormat="1" x14ac:dyDescent="0.2"/>
    <row r="922" s="133" customFormat="1" x14ac:dyDescent="0.2"/>
    <row r="923" s="133" customFormat="1" x14ac:dyDescent="0.2"/>
    <row r="924" s="133" customFormat="1" x14ac:dyDescent="0.2"/>
    <row r="925" s="133" customFormat="1" x14ac:dyDescent="0.2"/>
    <row r="926" s="133" customFormat="1" x14ac:dyDescent="0.2"/>
    <row r="927" s="133" customFormat="1" x14ac:dyDescent="0.2"/>
    <row r="928" s="133" customFormat="1" x14ac:dyDescent="0.2"/>
    <row r="929" s="133" customFormat="1" x14ac:dyDescent="0.2"/>
    <row r="930" s="133" customFormat="1" x14ac:dyDescent="0.2"/>
    <row r="931" s="133" customFormat="1" x14ac:dyDescent="0.2"/>
    <row r="932" s="133" customFormat="1" x14ac:dyDescent="0.2"/>
    <row r="933" s="133" customFormat="1" x14ac:dyDescent="0.2"/>
    <row r="934" s="133" customFormat="1" x14ac:dyDescent="0.2"/>
    <row r="935" s="133" customFormat="1" x14ac:dyDescent="0.2"/>
    <row r="936" s="133" customFormat="1" x14ac:dyDescent="0.2"/>
    <row r="937" s="133" customFormat="1" x14ac:dyDescent="0.2"/>
    <row r="938" s="133" customFormat="1" x14ac:dyDescent="0.2"/>
    <row r="939" s="133" customFormat="1" x14ac:dyDescent="0.2"/>
    <row r="940" s="133" customFormat="1" x14ac:dyDescent="0.2"/>
    <row r="941" s="133" customFormat="1" x14ac:dyDescent="0.2"/>
    <row r="942" s="133" customFormat="1" x14ac:dyDescent="0.2"/>
    <row r="943" s="133" customFormat="1" x14ac:dyDescent="0.2"/>
    <row r="944" s="133" customFormat="1" x14ac:dyDescent="0.2"/>
    <row r="945" s="133" customFormat="1" x14ac:dyDescent="0.2"/>
    <row r="946" s="133" customFormat="1" x14ac:dyDescent="0.2"/>
    <row r="947" s="133" customFormat="1" x14ac:dyDescent="0.2"/>
    <row r="948" s="133" customFormat="1" x14ac:dyDescent="0.2"/>
    <row r="949" s="133" customFormat="1" x14ac:dyDescent="0.2"/>
    <row r="950" s="133" customFormat="1" x14ac:dyDescent="0.2"/>
    <row r="951" s="133" customFormat="1" x14ac:dyDescent="0.2"/>
    <row r="952" s="133" customFormat="1" x14ac:dyDescent="0.2"/>
    <row r="953" s="133" customFormat="1" x14ac:dyDescent="0.2"/>
    <row r="954" s="133" customFormat="1" x14ac:dyDescent="0.2"/>
    <row r="955" s="133" customFormat="1" x14ac:dyDescent="0.2"/>
    <row r="956" s="133" customFormat="1" x14ac:dyDescent="0.2"/>
    <row r="957" s="133" customFormat="1" x14ac:dyDescent="0.2"/>
    <row r="958" s="133" customFormat="1" x14ac:dyDescent="0.2"/>
    <row r="959" s="133" customFormat="1" x14ac:dyDescent="0.2"/>
    <row r="960" s="133" customFormat="1" x14ac:dyDescent="0.2"/>
    <row r="961" s="133" customFormat="1" x14ac:dyDescent="0.2"/>
    <row r="962" s="133" customFormat="1" x14ac:dyDescent="0.2"/>
    <row r="963" s="133" customFormat="1" x14ac:dyDescent="0.2"/>
    <row r="964" s="133" customFormat="1" x14ac:dyDescent="0.2"/>
    <row r="965" s="133" customFormat="1" x14ac:dyDescent="0.2"/>
    <row r="966" s="133" customFormat="1" x14ac:dyDescent="0.2"/>
    <row r="967" s="133" customFormat="1" x14ac:dyDescent="0.2"/>
    <row r="968" s="133" customFormat="1" x14ac:dyDescent="0.2"/>
    <row r="969" s="133" customFormat="1" x14ac:dyDescent="0.2"/>
    <row r="970" s="133" customFormat="1" x14ac:dyDescent="0.2"/>
    <row r="971" s="133" customFormat="1" x14ac:dyDescent="0.2"/>
    <row r="972" s="133" customFormat="1" x14ac:dyDescent="0.2"/>
    <row r="973" s="133" customFormat="1" x14ac:dyDescent="0.2"/>
    <row r="974" s="133" customFormat="1" x14ac:dyDescent="0.2"/>
    <row r="975" s="133" customFormat="1" x14ac:dyDescent="0.2"/>
    <row r="976" s="133" customFormat="1" x14ac:dyDescent="0.2"/>
    <row r="977" s="133" customFormat="1" x14ac:dyDescent="0.2"/>
    <row r="978" s="133" customFormat="1" x14ac:dyDescent="0.2"/>
    <row r="979" s="133" customFormat="1" x14ac:dyDescent="0.2"/>
    <row r="980" s="133" customFormat="1" x14ac:dyDescent="0.2"/>
    <row r="981" s="133" customFormat="1" x14ac:dyDescent="0.2"/>
    <row r="982" s="133" customFormat="1" x14ac:dyDescent="0.2"/>
    <row r="983" s="133" customFormat="1" x14ac:dyDescent="0.2"/>
    <row r="984" s="133" customFormat="1" x14ac:dyDescent="0.2"/>
    <row r="985" s="133" customFormat="1" x14ac:dyDescent="0.2"/>
    <row r="986" s="133" customFormat="1" x14ac:dyDescent="0.2"/>
    <row r="987" s="133" customFormat="1" x14ac:dyDescent="0.2"/>
    <row r="988" s="133" customFormat="1" x14ac:dyDescent="0.2"/>
    <row r="989" s="133" customFormat="1" x14ac:dyDescent="0.2"/>
    <row r="990" s="133" customFormat="1" x14ac:dyDescent="0.2"/>
    <row r="991" s="133" customFormat="1" x14ac:dyDescent="0.2"/>
    <row r="992" s="133" customFormat="1" x14ac:dyDescent="0.2"/>
    <row r="993" s="133" customFormat="1" x14ac:dyDescent="0.2"/>
    <row r="994" s="133" customFormat="1" x14ac:dyDescent="0.2"/>
    <row r="995" s="133" customFormat="1" x14ac:dyDescent="0.2"/>
    <row r="996" s="133" customFormat="1" x14ac:dyDescent="0.2"/>
    <row r="997" s="133" customFormat="1" x14ac:dyDescent="0.2"/>
    <row r="998" s="133" customFormat="1" x14ac:dyDescent="0.2"/>
    <row r="999" s="133" customFormat="1" x14ac:dyDescent="0.2"/>
    <row r="1000" s="133" customFormat="1" x14ac:dyDescent="0.2"/>
    <row r="1001" s="133" customFormat="1" x14ac:dyDescent="0.2"/>
    <row r="1002" s="133" customFormat="1" x14ac:dyDescent="0.2"/>
    <row r="1003" s="133" customFormat="1" x14ac:dyDescent="0.2"/>
    <row r="1004" s="133" customFormat="1" x14ac:dyDescent="0.2"/>
    <row r="1005" s="133" customFormat="1" x14ac:dyDescent="0.2"/>
    <row r="1006" s="133" customFormat="1" x14ac:dyDescent="0.2"/>
    <row r="1007" s="133" customFormat="1" x14ac:dyDescent="0.2"/>
    <row r="1008" s="133" customFormat="1" x14ac:dyDescent="0.2"/>
    <row r="1009" s="133" customFormat="1" x14ac:dyDescent="0.2"/>
    <row r="1010" s="133" customFormat="1" x14ac:dyDescent="0.2"/>
    <row r="1011" s="133" customFormat="1" x14ac:dyDescent="0.2"/>
    <row r="1012" s="133" customFormat="1" x14ac:dyDescent="0.2"/>
    <row r="1013" s="133" customFormat="1" x14ac:dyDescent="0.2"/>
    <row r="1014" s="133" customFormat="1" x14ac:dyDescent="0.2"/>
    <row r="1015" s="133" customFormat="1" x14ac:dyDescent="0.2"/>
    <row r="1016" s="133" customFormat="1" x14ac:dyDescent="0.2"/>
    <row r="1017" s="133" customFormat="1" x14ac:dyDescent="0.2"/>
    <row r="1018" s="133" customFormat="1" x14ac:dyDescent="0.2"/>
    <row r="1019" s="133" customFormat="1" x14ac:dyDescent="0.2"/>
    <row r="1020" s="133" customFormat="1" x14ac:dyDescent="0.2"/>
    <row r="1021" s="133" customFormat="1" x14ac:dyDescent="0.2"/>
    <row r="1022" s="133" customFormat="1" x14ac:dyDescent="0.2"/>
    <row r="1023" s="133" customFormat="1" x14ac:dyDescent="0.2"/>
    <row r="1024" s="133" customFormat="1" x14ac:dyDescent="0.2"/>
    <row r="1025" s="133" customFormat="1" x14ac:dyDescent="0.2"/>
    <row r="1026" s="133" customFormat="1" x14ac:dyDescent="0.2"/>
    <row r="1027" s="133" customFormat="1" x14ac:dyDescent="0.2"/>
    <row r="1028" s="133" customFormat="1" x14ac:dyDescent="0.2"/>
    <row r="1029" s="133" customFormat="1" x14ac:dyDescent="0.2"/>
    <row r="1030" s="133" customFormat="1" x14ac:dyDescent="0.2"/>
    <row r="1031" s="133" customFormat="1" x14ac:dyDescent="0.2"/>
    <row r="1032" s="133" customFormat="1" x14ac:dyDescent="0.2"/>
    <row r="1033" s="133" customFormat="1" x14ac:dyDescent="0.2"/>
    <row r="1034" s="133" customFormat="1" x14ac:dyDescent="0.2"/>
    <row r="1035" s="133" customFormat="1" x14ac:dyDescent="0.2"/>
    <row r="1036" s="133" customFormat="1" x14ac:dyDescent="0.2"/>
    <row r="1037" s="133" customFormat="1" x14ac:dyDescent="0.2"/>
    <row r="1038" s="133" customFormat="1" x14ac:dyDescent="0.2"/>
    <row r="1039" s="133" customFormat="1" x14ac:dyDescent="0.2"/>
    <row r="1040" s="133" customFormat="1" x14ac:dyDescent="0.2"/>
    <row r="1041" s="133" customFormat="1" x14ac:dyDescent="0.2"/>
    <row r="1042" s="133" customFormat="1" x14ac:dyDescent="0.2"/>
    <row r="1043" s="133" customFormat="1" x14ac:dyDescent="0.2"/>
    <row r="1044" s="133" customFormat="1" x14ac:dyDescent="0.2"/>
    <row r="1045" s="133" customFormat="1" x14ac:dyDescent="0.2"/>
    <row r="1046" s="133" customFormat="1" x14ac:dyDescent="0.2"/>
    <row r="1047" s="133" customFormat="1" x14ac:dyDescent="0.2"/>
    <row r="1048" s="133" customFormat="1" x14ac:dyDescent="0.2"/>
    <row r="1049" s="133" customFormat="1" x14ac:dyDescent="0.2"/>
    <row r="1050" s="133" customFormat="1" x14ac:dyDescent="0.2"/>
    <row r="1051" s="133" customFormat="1" x14ac:dyDescent="0.2"/>
    <row r="1052" s="133" customFormat="1" x14ac:dyDescent="0.2"/>
    <row r="1053" s="133" customFormat="1" x14ac:dyDescent="0.2"/>
    <row r="1054" s="133" customFormat="1" x14ac:dyDescent="0.2"/>
    <row r="1055" s="133" customFormat="1" x14ac:dyDescent="0.2"/>
    <row r="1056" s="133" customFormat="1" x14ac:dyDescent="0.2"/>
    <row r="1057" s="133" customFormat="1" x14ac:dyDescent="0.2"/>
    <row r="1058" s="133" customFormat="1" x14ac:dyDescent="0.2"/>
    <row r="1059" s="133" customFormat="1" x14ac:dyDescent="0.2"/>
    <row r="1060" s="133" customFormat="1" x14ac:dyDescent="0.2"/>
    <row r="1061" s="133" customFormat="1" x14ac:dyDescent="0.2"/>
    <row r="1062" s="133" customFormat="1" x14ac:dyDescent="0.2"/>
    <row r="1063" s="133" customFormat="1" x14ac:dyDescent="0.2"/>
    <row r="1064" s="133" customFormat="1" x14ac:dyDescent="0.2"/>
    <row r="1065" s="133" customFormat="1" x14ac:dyDescent="0.2"/>
    <row r="1066" s="133" customFormat="1" x14ac:dyDescent="0.2"/>
    <row r="1067" s="133" customFormat="1" x14ac:dyDescent="0.2"/>
    <row r="1068" s="133" customFormat="1" x14ac:dyDescent="0.2"/>
    <row r="1069" s="133" customFormat="1" x14ac:dyDescent="0.2"/>
    <row r="1070" s="133" customFormat="1" x14ac:dyDescent="0.2"/>
    <row r="1071" s="133" customFormat="1" x14ac:dyDescent="0.2"/>
    <row r="1072" s="133" customFormat="1" x14ac:dyDescent="0.2"/>
    <row r="1073" s="133" customFormat="1" x14ac:dyDescent="0.2"/>
    <row r="1074" s="133" customFormat="1" x14ac:dyDescent="0.2"/>
    <row r="1075" s="133" customFormat="1" x14ac:dyDescent="0.2"/>
    <row r="1076" s="133" customFormat="1" x14ac:dyDescent="0.2"/>
    <row r="1077" s="133" customFormat="1" x14ac:dyDescent="0.2"/>
    <row r="1078" s="133" customFormat="1" x14ac:dyDescent="0.2"/>
    <row r="1079" s="133" customFormat="1" x14ac:dyDescent="0.2"/>
    <row r="1080" s="133" customFormat="1" x14ac:dyDescent="0.2"/>
    <row r="1081" s="133" customFormat="1" x14ac:dyDescent="0.2"/>
    <row r="1082" s="133" customFormat="1" x14ac:dyDescent="0.2"/>
    <row r="1083" s="133" customFormat="1" x14ac:dyDescent="0.2"/>
    <row r="1084" s="133" customFormat="1" x14ac:dyDescent="0.2"/>
    <row r="1085" s="133" customFormat="1" x14ac:dyDescent="0.2"/>
    <row r="1086" s="133" customFormat="1" x14ac:dyDescent="0.2"/>
    <row r="1087" s="133" customFormat="1" x14ac:dyDescent="0.2"/>
    <row r="1088" s="133" customFormat="1" x14ac:dyDescent="0.2"/>
    <row r="1089" s="133" customFormat="1" x14ac:dyDescent="0.2"/>
    <row r="1090" s="133" customFormat="1" x14ac:dyDescent="0.2"/>
    <row r="1091" s="133" customFormat="1" x14ac:dyDescent="0.2"/>
    <row r="1092" s="133" customFormat="1" x14ac:dyDescent="0.2"/>
    <row r="1093" s="133" customFormat="1" x14ac:dyDescent="0.2"/>
    <row r="1094" s="133" customFormat="1" x14ac:dyDescent="0.2"/>
    <row r="1095" s="133" customFormat="1" x14ac:dyDescent="0.2"/>
    <row r="1096" s="133" customFormat="1" x14ac:dyDescent="0.2"/>
    <row r="1097" s="133" customFormat="1" x14ac:dyDescent="0.2"/>
    <row r="1098" s="133" customFormat="1" x14ac:dyDescent="0.2"/>
    <row r="1099" s="133" customFormat="1" x14ac:dyDescent="0.2"/>
    <row r="1100" s="133" customFormat="1" x14ac:dyDescent="0.2"/>
    <row r="1101" s="133" customFormat="1" x14ac:dyDescent="0.2"/>
    <row r="1102" s="133" customFormat="1" x14ac:dyDescent="0.2"/>
    <row r="1103" s="133" customFormat="1" x14ac:dyDescent="0.2"/>
    <row r="1104" s="133" customFormat="1" x14ac:dyDescent="0.2"/>
    <row r="1105" s="133" customFormat="1" x14ac:dyDescent="0.2"/>
    <row r="1106" s="133" customFormat="1" x14ac:dyDescent="0.2"/>
    <row r="1107" s="133" customFormat="1" x14ac:dyDescent="0.2"/>
    <row r="1108" s="133" customFormat="1" x14ac:dyDescent="0.2"/>
    <row r="1109" s="133" customFormat="1" x14ac:dyDescent="0.2"/>
    <row r="1110" s="133" customFormat="1" x14ac:dyDescent="0.2"/>
    <row r="1111" s="133" customFormat="1" x14ac:dyDescent="0.2"/>
    <row r="1112" s="133" customFormat="1" x14ac:dyDescent="0.2"/>
    <row r="1113" s="133" customFormat="1" x14ac:dyDescent="0.2"/>
    <row r="1114" s="133" customFormat="1" x14ac:dyDescent="0.2"/>
    <row r="1115" s="133" customFormat="1" x14ac:dyDescent="0.2"/>
    <row r="1116" s="133" customFormat="1" x14ac:dyDescent="0.2"/>
    <row r="1117" s="133" customFormat="1" x14ac:dyDescent="0.2"/>
    <row r="1118" s="133" customFormat="1" x14ac:dyDescent="0.2"/>
    <row r="1119" s="133" customFormat="1" x14ac:dyDescent="0.2"/>
    <row r="1120" s="133" customFormat="1" x14ac:dyDescent="0.2"/>
    <row r="1121" s="133" customFormat="1" x14ac:dyDescent="0.2"/>
    <row r="1122" s="133" customFormat="1" x14ac:dyDescent="0.2"/>
    <row r="1123" s="133" customFormat="1" x14ac:dyDescent="0.2"/>
    <row r="1124" s="133" customFormat="1" x14ac:dyDescent="0.2"/>
    <row r="1125" s="133" customFormat="1" x14ac:dyDescent="0.2"/>
    <row r="1126" s="133" customFormat="1" x14ac:dyDescent="0.2"/>
    <row r="1127" s="133" customFormat="1" x14ac:dyDescent="0.2"/>
    <row r="1128" s="133" customFormat="1" x14ac:dyDescent="0.2"/>
    <row r="1129" s="133" customFormat="1" x14ac:dyDescent="0.2"/>
    <row r="1130" s="133" customFormat="1" x14ac:dyDescent="0.2"/>
    <row r="1131" s="133" customFormat="1" x14ac:dyDescent="0.2"/>
    <row r="1132" s="133" customFormat="1" x14ac:dyDescent="0.2"/>
    <row r="1133" s="133" customFormat="1" x14ac:dyDescent="0.2"/>
    <row r="1134" s="133" customFormat="1" x14ac:dyDescent="0.2"/>
    <row r="1135" s="133" customFormat="1" x14ac:dyDescent="0.2"/>
    <row r="1136" s="133" customFormat="1" x14ac:dyDescent="0.2"/>
    <row r="1137" s="133" customFormat="1" x14ac:dyDescent="0.2"/>
    <row r="1138" s="133" customFormat="1" x14ac:dyDescent="0.2"/>
    <row r="1139" s="133" customFormat="1" x14ac:dyDescent="0.2"/>
    <row r="1140" s="133" customFormat="1" x14ac:dyDescent="0.2"/>
    <row r="1141" s="133" customFormat="1" x14ac:dyDescent="0.2"/>
    <row r="1142" s="133" customFormat="1" x14ac:dyDescent="0.2"/>
    <row r="1143" s="133" customFormat="1" x14ac:dyDescent="0.2"/>
    <row r="1144" s="133" customFormat="1" x14ac:dyDescent="0.2"/>
    <row r="1145" s="133" customFormat="1" x14ac:dyDescent="0.2"/>
    <row r="1146" s="133" customFormat="1" x14ac:dyDescent="0.2"/>
    <row r="1147" s="133" customFormat="1" x14ac:dyDescent="0.2"/>
    <row r="1148" s="133" customFormat="1" x14ac:dyDescent="0.2"/>
    <row r="1149" s="133" customFormat="1" x14ac:dyDescent="0.2"/>
    <row r="1150" s="133" customFormat="1" x14ac:dyDescent="0.2"/>
    <row r="1151" s="133" customFormat="1" x14ac:dyDescent="0.2"/>
    <row r="1152" s="133" customFormat="1" x14ac:dyDescent="0.2"/>
    <row r="1153" s="133" customFormat="1" x14ac:dyDescent="0.2"/>
    <row r="1154" s="133" customFormat="1" x14ac:dyDescent="0.2"/>
    <row r="1155" s="133" customFormat="1" x14ac:dyDescent="0.2"/>
    <row r="1156" s="133" customFormat="1" x14ac:dyDescent="0.2"/>
    <row r="1157" s="133" customFormat="1" x14ac:dyDescent="0.2"/>
    <row r="1158" s="133" customFormat="1" x14ac:dyDescent="0.2"/>
    <row r="1159" s="133" customFormat="1" x14ac:dyDescent="0.2"/>
    <row r="1160" s="133" customFormat="1" x14ac:dyDescent="0.2"/>
    <row r="1161" s="133" customFormat="1" x14ac:dyDescent="0.2"/>
    <row r="1162" s="133" customFormat="1" x14ac:dyDescent="0.2"/>
    <row r="1163" s="133" customFormat="1" x14ac:dyDescent="0.2"/>
    <row r="1164" s="133" customFormat="1" x14ac:dyDescent="0.2"/>
    <row r="1165" s="133" customFormat="1" x14ac:dyDescent="0.2"/>
    <row r="1166" s="133" customFormat="1" x14ac:dyDescent="0.2"/>
    <row r="1167" s="133" customFormat="1" x14ac:dyDescent="0.2"/>
    <row r="1168" s="133" customFormat="1" x14ac:dyDescent="0.2"/>
    <row r="1169" s="133" customFormat="1" x14ac:dyDescent="0.2"/>
    <row r="1170" s="133" customFormat="1" x14ac:dyDescent="0.2"/>
    <row r="1171" s="133" customFormat="1" x14ac:dyDescent="0.2"/>
    <row r="1172" s="133" customFormat="1" x14ac:dyDescent="0.2"/>
    <row r="1173" s="133" customFormat="1" x14ac:dyDescent="0.2"/>
    <row r="1174" s="133" customFormat="1" x14ac:dyDescent="0.2"/>
    <row r="1175" s="133" customFormat="1" x14ac:dyDescent="0.2"/>
    <row r="1176" s="133" customFormat="1" x14ac:dyDescent="0.2"/>
    <row r="1177" s="133" customFormat="1" x14ac:dyDescent="0.2"/>
    <row r="1178" s="133" customFormat="1" x14ac:dyDescent="0.2"/>
    <row r="1179" s="133" customFormat="1" x14ac:dyDescent="0.2"/>
    <row r="1180" s="133" customFormat="1" x14ac:dyDescent="0.2"/>
    <row r="1181" s="133" customFormat="1" x14ac:dyDescent="0.2"/>
    <row r="1182" s="133" customFormat="1" x14ac:dyDescent="0.2"/>
    <row r="1183" s="133" customFormat="1" x14ac:dyDescent="0.2"/>
    <row r="1184" s="133" customFormat="1" x14ac:dyDescent="0.2"/>
    <row r="1185" s="133" customFormat="1" x14ac:dyDescent="0.2"/>
    <row r="1186" s="133" customFormat="1" x14ac:dyDescent="0.2"/>
    <row r="1187" s="133" customFormat="1" x14ac:dyDescent="0.2"/>
    <row r="1188" s="133" customFormat="1" x14ac:dyDescent="0.2"/>
    <row r="1189" s="133" customFormat="1" x14ac:dyDescent="0.2"/>
    <row r="1190" s="133" customFormat="1" x14ac:dyDescent="0.2"/>
    <row r="1191" s="133" customFormat="1" x14ac:dyDescent="0.2"/>
    <row r="1192" s="133" customFormat="1" x14ac:dyDescent="0.2"/>
    <row r="1193" s="133" customFormat="1" x14ac:dyDescent="0.2"/>
    <row r="1194" s="133" customFormat="1" x14ac:dyDescent="0.2"/>
    <row r="1195" s="133" customFormat="1" x14ac:dyDescent="0.2"/>
    <row r="1196" s="133" customFormat="1" x14ac:dyDescent="0.2"/>
    <row r="1197" s="133" customFormat="1" x14ac:dyDescent="0.2"/>
    <row r="1198" s="133" customFormat="1" x14ac:dyDescent="0.2"/>
    <row r="1199" s="133" customFormat="1" x14ac:dyDescent="0.2"/>
    <row r="1200" s="133" customFormat="1" x14ac:dyDescent="0.2"/>
    <row r="1201" s="133" customFormat="1" x14ac:dyDescent="0.2"/>
    <row r="1202" s="133" customFormat="1" x14ac:dyDescent="0.2"/>
    <row r="1203" s="133" customFormat="1" x14ac:dyDescent="0.2"/>
    <row r="1204" s="133" customFormat="1" x14ac:dyDescent="0.2"/>
    <row r="1205" s="133" customFormat="1" x14ac:dyDescent="0.2"/>
    <row r="1206" s="133" customFormat="1" x14ac:dyDescent="0.2"/>
    <row r="1207" s="133" customFormat="1" x14ac:dyDescent="0.2"/>
    <row r="1208" s="133" customFormat="1" x14ac:dyDescent="0.2"/>
    <row r="1209" s="133" customFormat="1" x14ac:dyDescent="0.2"/>
    <row r="1210" s="133" customFormat="1" x14ac:dyDescent="0.2"/>
    <row r="1211" s="133" customFormat="1" x14ac:dyDescent="0.2"/>
    <row r="1212" s="133" customFormat="1" x14ac:dyDescent="0.2"/>
    <row r="1213" s="133" customFormat="1" x14ac:dyDescent="0.2"/>
    <row r="1214" s="133" customFormat="1" x14ac:dyDescent="0.2"/>
    <row r="1215" s="133" customFormat="1" x14ac:dyDescent="0.2"/>
    <row r="1216" s="133" customFormat="1" x14ac:dyDescent="0.2"/>
    <row r="1217" s="133" customFormat="1" x14ac:dyDescent="0.2"/>
    <row r="1218" s="133" customFormat="1" x14ac:dyDescent="0.2"/>
    <row r="1219" s="133" customFormat="1" x14ac:dyDescent="0.2"/>
    <row r="1220" s="133" customFormat="1" x14ac:dyDescent="0.2"/>
    <row r="1221" s="133" customFormat="1" x14ac:dyDescent="0.2"/>
    <row r="1222" s="133" customFormat="1" x14ac:dyDescent="0.2"/>
    <row r="1223" s="133" customFormat="1" x14ac:dyDescent="0.2"/>
    <row r="1224" s="133" customFormat="1" x14ac:dyDescent="0.2"/>
    <row r="1225" s="133" customFormat="1" x14ac:dyDescent="0.2"/>
    <row r="1226" s="133" customFormat="1" x14ac:dyDescent="0.2"/>
    <row r="1227" s="133" customFormat="1" x14ac:dyDescent="0.2"/>
    <row r="1228" s="133" customFormat="1" x14ac:dyDescent="0.2"/>
    <row r="1229" s="133" customFormat="1" x14ac:dyDescent="0.2"/>
    <row r="1230" s="133" customFormat="1" x14ac:dyDescent="0.2"/>
    <row r="1231" s="133" customFormat="1" x14ac:dyDescent="0.2"/>
    <row r="1232" s="133" customFormat="1" x14ac:dyDescent="0.2"/>
    <row r="1233" s="133" customFormat="1" x14ac:dyDescent="0.2"/>
    <row r="1234" s="133" customFormat="1" x14ac:dyDescent="0.2"/>
    <row r="1235" s="133" customFormat="1" x14ac:dyDescent="0.2"/>
    <row r="1236" s="133" customFormat="1" x14ac:dyDescent="0.2"/>
    <row r="1237" s="133" customFormat="1" x14ac:dyDescent="0.2"/>
    <row r="1238" s="133" customFormat="1" x14ac:dyDescent="0.2"/>
    <row r="1239" s="133" customFormat="1" x14ac:dyDescent="0.2"/>
    <row r="1240" s="133" customFormat="1" x14ac:dyDescent="0.2"/>
    <row r="1241" s="133" customFormat="1" x14ac:dyDescent="0.2"/>
    <row r="1242" s="133" customFormat="1" x14ac:dyDescent="0.2"/>
    <row r="1243" s="133" customFormat="1" x14ac:dyDescent="0.2"/>
    <row r="1244" s="133" customFormat="1" x14ac:dyDescent="0.2"/>
    <row r="1245" s="133" customFormat="1" x14ac:dyDescent="0.2"/>
    <row r="1246" s="133" customFormat="1" x14ac:dyDescent="0.2"/>
    <row r="1247" s="133" customFormat="1" x14ac:dyDescent="0.2"/>
    <row r="1248" s="133" customFormat="1" x14ac:dyDescent="0.2"/>
    <row r="1249" s="133" customFormat="1" x14ac:dyDescent="0.2"/>
    <row r="1250" s="133" customFormat="1" x14ac:dyDescent="0.2"/>
    <row r="1251" s="133" customFormat="1" x14ac:dyDescent="0.2"/>
    <row r="1252" s="133" customFormat="1" x14ac:dyDescent="0.2"/>
    <row r="1253" s="133" customFormat="1" x14ac:dyDescent="0.2"/>
    <row r="1254" s="133" customFormat="1" x14ac:dyDescent="0.2"/>
    <row r="1255" s="133" customFormat="1" x14ac:dyDescent="0.2"/>
    <row r="1256" s="133" customFormat="1" x14ac:dyDescent="0.2"/>
    <row r="1257" s="133" customFormat="1" x14ac:dyDescent="0.2"/>
    <row r="1258" s="133" customFormat="1" x14ac:dyDescent="0.2"/>
    <row r="1259" s="133" customFormat="1" x14ac:dyDescent="0.2"/>
    <row r="1260" s="133" customFormat="1" x14ac:dyDescent="0.2"/>
    <row r="1261" s="133" customFormat="1" x14ac:dyDescent="0.2"/>
    <row r="1262" s="133" customFormat="1" x14ac:dyDescent="0.2"/>
    <row r="1263" s="133" customFormat="1" x14ac:dyDescent="0.2"/>
    <row r="1264" s="133" customFormat="1" x14ac:dyDescent="0.2"/>
    <row r="1265" s="133" customFormat="1" x14ac:dyDescent="0.2"/>
    <row r="1266" s="133" customFormat="1" x14ac:dyDescent="0.2"/>
    <row r="1267" s="133" customFormat="1" x14ac:dyDescent="0.2"/>
    <row r="1268" s="133" customFormat="1" x14ac:dyDescent="0.2"/>
    <row r="1269" s="133" customFormat="1" x14ac:dyDescent="0.2"/>
    <row r="1270" s="133" customFormat="1" x14ac:dyDescent="0.2"/>
    <row r="1271" s="133" customFormat="1" x14ac:dyDescent="0.2"/>
    <row r="1272" s="133" customFormat="1" x14ac:dyDescent="0.2"/>
    <row r="1273" s="133" customFormat="1" x14ac:dyDescent="0.2"/>
    <row r="1274" s="133" customFormat="1" x14ac:dyDescent="0.2"/>
    <row r="1275" s="133" customFormat="1" x14ac:dyDescent="0.2"/>
    <row r="1276" s="133" customFormat="1" x14ac:dyDescent="0.2"/>
    <row r="1277" s="133" customFormat="1" x14ac:dyDescent="0.2"/>
    <row r="1278" s="133" customFormat="1" x14ac:dyDescent="0.2"/>
    <row r="1279" s="133" customFormat="1" x14ac:dyDescent="0.2"/>
    <row r="1280" s="133" customFormat="1" x14ac:dyDescent="0.2"/>
    <row r="1281" s="133" customFormat="1" x14ac:dyDescent="0.2"/>
    <row r="1282" s="133" customFormat="1" x14ac:dyDescent="0.2"/>
    <row r="1283" s="133" customFormat="1" x14ac:dyDescent="0.2"/>
    <row r="1284" s="133" customFormat="1" x14ac:dyDescent="0.2"/>
    <row r="1285" s="133" customFormat="1" x14ac:dyDescent="0.2"/>
    <row r="1286" s="133" customFormat="1" x14ac:dyDescent="0.2"/>
    <row r="1287" s="133" customFormat="1" x14ac:dyDescent="0.2"/>
    <row r="1288" s="133" customFormat="1" x14ac:dyDescent="0.2"/>
    <row r="1289" s="133" customFormat="1" x14ac:dyDescent="0.2"/>
    <row r="1290" s="133" customFormat="1" x14ac:dyDescent="0.2"/>
    <row r="1291" s="133" customFormat="1" x14ac:dyDescent="0.2"/>
    <row r="1292" s="133" customFormat="1" x14ac:dyDescent="0.2"/>
    <row r="1293" s="133" customFormat="1" x14ac:dyDescent="0.2"/>
    <row r="1294" s="133" customFormat="1" x14ac:dyDescent="0.2"/>
    <row r="1295" s="133" customFormat="1" x14ac:dyDescent="0.2"/>
    <row r="1296" s="133" customFormat="1" x14ac:dyDescent="0.2"/>
    <row r="1297" s="133" customFormat="1" x14ac:dyDescent="0.2"/>
    <row r="1298" s="133" customFormat="1" x14ac:dyDescent="0.2"/>
    <row r="1299" s="133" customFormat="1" x14ac:dyDescent="0.2"/>
    <row r="1300" s="133" customFormat="1" x14ac:dyDescent="0.2"/>
    <row r="1301" s="133" customFormat="1" x14ac:dyDescent="0.2"/>
    <row r="1302" s="133" customFormat="1" x14ac:dyDescent="0.2"/>
    <row r="1303" s="133" customFormat="1" x14ac:dyDescent="0.2"/>
    <row r="1304" s="133" customFormat="1" x14ac:dyDescent="0.2"/>
    <row r="1305" s="133" customFormat="1" x14ac:dyDescent="0.2"/>
    <row r="1306" s="133" customFormat="1" x14ac:dyDescent="0.2"/>
    <row r="1307" s="133" customFormat="1" x14ac:dyDescent="0.2"/>
    <row r="1308" s="133" customFormat="1" x14ac:dyDescent="0.2"/>
    <row r="1309" s="133" customFormat="1" x14ac:dyDescent="0.2"/>
    <row r="1310" s="133" customFormat="1" x14ac:dyDescent="0.2"/>
    <row r="1311" s="133" customFormat="1" x14ac:dyDescent="0.2"/>
    <row r="1312" s="133" customFormat="1" x14ac:dyDescent="0.2"/>
    <row r="1313" s="133" customFormat="1" x14ac:dyDescent="0.2"/>
    <row r="1314" s="133" customFormat="1" x14ac:dyDescent="0.2"/>
    <row r="1315" s="133" customFormat="1" x14ac:dyDescent="0.2"/>
    <row r="1316" s="133" customFormat="1" x14ac:dyDescent="0.2"/>
    <row r="1317" s="133" customFormat="1" x14ac:dyDescent="0.2"/>
    <row r="1318" s="133" customFormat="1" x14ac:dyDescent="0.2"/>
    <row r="1319" s="133" customFormat="1" x14ac:dyDescent="0.2"/>
    <row r="1320" s="133" customFormat="1" x14ac:dyDescent="0.2"/>
    <row r="1321" s="133" customFormat="1" x14ac:dyDescent="0.2"/>
    <row r="1322" s="133" customFormat="1" x14ac:dyDescent="0.2"/>
    <row r="1323" s="133" customFormat="1" x14ac:dyDescent="0.2"/>
    <row r="1324" s="133" customFormat="1" x14ac:dyDescent="0.2"/>
    <row r="1325" s="133" customFormat="1" x14ac:dyDescent="0.2"/>
    <row r="1326" s="133" customFormat="1" x14ac:dyDescent="0.2"/>
    <row r="1327" s="133" customFormat="1" x14ac:dyDescent="0.2"/>
    <row r="1328" s="133" customFormat="1" x14ac:dyDescent="0.2"/>
    <row r="1329" s="133" customFormat="1" x14ac:dyDescent="0.2"/>
    <row r="1330" s="133" customFormat="1" x14ac:dyDescent="0.2"/>
    <row r="1331" s="133" customFormat="1" x14ac:dyDescent="0.2"/>
    <row r="1332" s="133" customFormat="1" x14ac:dyDescent="0.2"/>
    <row r="1333" s="133" customFormat="1" x14ac:dyDescent="0.2"/>
    <row r="1334" s="133" customFormat="1" x14ac:dyDescent="0.2"/>
    <row r="1335" s="133" customFormat="1" x14ac:dyDescent="0.2"/>
    <row r="1336" s="133" customFormat="1" x14ac:dyDescent="0.2"/>
    <row r="1337" s="133" customFormat="1" x14ac:dyDescent="0.2"/>
    <row r="1338" s="133" customFormat="1" x14ac:dyDescent="0.2"/>
    <row r="1339" s="133" customFormat="1" x14ac:dyDescent="0.2"/>
    <row r="1340" s="133" customFormat="1" x14ac:dyDescent="0.2"/>
    <row r="1341" s="133" customFormat="1" x14ac:dyDescent="0.2"/>
    <row r="1342" s="133" customFormat="1" x14ac:dyDescent="0.2"/>
    <row r="1343" s="133" customFormat="1" x14ac:dyDescent="0.2"/>
    <row r="1344" s="133" customFormat="1" x14ac:dyDescent="0.2"/>
    <row r="1345" s="133" customFormat="1" x14ac:dyDescent="0.2"/>
    <row r="1346" s="133" customFormat="1" x14ac:dyDescent="0.2"/>
    <row r="1347" s="133" customFormat="1" x14ac:dyDescent="0.2"/>
    <row r="1348" s="133" customFormat="1" x14ac:dyDescent="0.2"/>
    <row r="1349" s="133" customFormat="1" x14ac:dyDescent="0.2"/>
    <row r="1350" s="133" customFormat="1" x14ac:dyDescent="0.2"/>
    <row r="1351" s="133" customFormat="1" x14ac:dyDescent="0.2"/>
    <row r="1352" s="133" customFormat="1" x14ac:dyDescent="0.2"/>
    <row r="1353" s="133" customFormat="1" x14ac:dyDescent="0.2"/>
    <row r="1354" s="133" customFormat="1" x14ac:dyDescent="0.2"/>
    <row r="1355" s="133" customFormat="1" x14ac:dyDescent="0.2"/>
    <row r="1356" s="133" customFormat="1" x14ac:dyDescent="0.2"/>
    <row r="1357" s="133" customFormat="1" x14ac:dyDescent="0.2"/>
    <row r="1358" s="133" customFormat="1" x14ac:dyDescent="0.2"/>
    <row r="1359" s="133" customFormat="1" x14ac:dyDescent="0.2"/>
    <row r="1360" s="133" customFormat="1" x14ac:dyDescent="0.2"/>
    <row r="1361" s="133" customFormat="1" x14ac:dyDescent="0.2"/>
    <row r="1362" s="133" customFormat="1" x14ac:dyDescent="0.2"/>
    <row r="1363" s="133" customFormat="1" x14ac:dyDescent="0.2"/>
    <row r="1364" s="133" customFormat="1" x14ac:dyDescent="0.2"/>
    <row r="1365" s="133" customFormat="1" x14ac:dyDescent="0.2"/>
    <row r="1366" s="133" customFormat="1" x14ac:dyDescent="0.2"/>
    <row r="1367" s="133" customFormat="1" x14ac:dyDescent="0.2"/>
    <row r="1368" s="133" customFormat="1" x14ac:dyDescent="0.2"/>
    <row r="1369" s="133" customFormat="1" x14ac:dyDescent="0.2"/>
    <row r="1370" s="133" customFormat="1" x14ac:dyDescent="0.2"/>
    <row r="1371" s="133" customFormat="1" x14ac:dyDescent="0.2"/>
    <row r="1372" s="133" customFormat="1" x14ac:dyDescent="0.2"/>
    <row r="1373" s="133" customFormat="1" x14ac:dyDescent="0.2"/>
    <row r="1374" s="133" customFormat="1" x14ac:dyDescent="0.2"/>
    <row r="1375" s="133" customFormat="1" x14ac:dyDescent="0.2"/>
    <row r="1376" s="133" customFormat="1" x14ac:dyDescent="0.2"/>
    <row r="1377" s="133" customFormat="1" x14ac:dyDescent="0.2"/>
    <row r="1378" s="133" customFormat="1" x14ac:dyDescent="0.2"/>
    <row r="1379" s="133" customFormat="1" x14ac:dyDescent="0.2"/>
    <row r="1380" s="133" customFormat="1" x14ac:dyDescent="0.2"/>
    <row r="1381" s="133" customFormat="1" x14ac:dyDescent="0.2"/>
    <row r="1382" s="133" customFormat="1" x14ac:dyDescent="0.2"/>
    <row r="1383" s="133" customFormat="1" x14ac:dyDescent="0.2"/>
    <row r="1384" s="133" customFormat="1" x14ac:dyDescent="0.2"/>
    <row r="1385" s="133" customFormat="1" x14ac:dyDescent="0.2"/>
    <row r="1386" s="133" customFormat="1" x14ac:dyDescent="0.2"/>
    <row r="1387" s="133" customFormat="1" x14ac:dyDescent="0.2"/>
    <row r="1388" s="133" customFormat="1" x14ac:dyDescent="0.2"/>
    <row r="1389" s="133" customFormat="1" x14ac:dyDescent="0.2"/>
    <row r="1390" s="133" customFormat="1" x14ac:dyDescent="0.2"/>
    <row r="1391" s="133" customFormat="1" x14ac:dyDescent="0.2"/>
    <row r="1392" s="133" customFormat="1" x14ac:dyDescent="0.2"/>
    <row r="1393" s="133" customFormat="1" x14ac:dyDescent="0.2"/>
    <row r="1394" s="133" customFormat="1" x14ac:dyDescent="0.2"/>
    <row r="1395" s="133" customFormat="1" x14ac:dyDescent="0.2"/>
    <row r="1396" s="133" customFormat="1" x14ac:dyDescent="0.2"/>
    <row r="1397" s="133" customFormat="1" x14ac:dyDescent="0.2"/>
    <row r="1398" s="133" customFormat="1" x14ac:dyDescent="0.2"/>
    <row r="1399" s="133" customFormat="1" x14ac:dyDescent="0.2"/>
    <row r="1400" s="133" customFormat="1" x14ac:dyDescent="0.2"/>
    <row r="1401" s="133" customFormat="1" x14ac:dyDescent="0.2"/>
    <row r="1402" s="133" customFormat="1" x14ac:dyDescent="0.2"/>
    <row r="1403" s="133" customFormat="1" x14ac:dyDescent="0.2"/>
    <row r="1404" s="133" customFormat="1" x14ac:dyDescent="0.2"/>
    <row r="1405" s="133" customFormat="1" x14ac:dyDescent="0.2"/>
    <row r="1406" s="133" customFormat="1" x14ac:dyDescent="0.2"/>
    <row r="1407" s="133" customFormat="1" x14ac:dyDescent="0.2"/>
    <row r="1408" s="133" customFormat="1" x14ac:dyDescent="0.2"/>
    <row r="1409" s="133" customFormat="1" x14ac:dyDescent="0.2"/>
    <row r="1410" s="133" customFormat="1" x14ac:dyDescent="0.2"/>
    <row r="1411" s="133" customFormat="1" x14ac:dyDescent="0.2"/>
    <row r="1412" s="133" customFormat="1" x14ac:dyDescent="0.2"/>
    <row r="1413" s="133" customFormat="1" x14ac:dyDescent="0.2"/>
    <row r="1414" s="133" customFormat="1" x14ac:dyDescent="0.2"/>
    <row r="1415" s="133" customFormat="1" x14ac:dyDescent="0.2"/>
    <row r="1416" s="133" customFormat="1" x14ac:dyDescent="0.2"/>
    <row r="1417" s="133" customFormat="1" x14ac:dyDescent="0.2"/>
    <row r="1418" s="133" customFormat="1" x14ac:dyDescent="0.2"/>
    <row r="1419" s="133" customFormat="1" x14ac:dyDescent="0.2"/>
    <row r="1420" s="133" customFormat="1" x14ac:dyDescent="0.2"/>
    <row r="1421" s="133" customFormat="1" x14ac:dyDescent="0.2"/>
    <row r="1422" s="133" customFormat="1" x14ac:dyDescent="0.2"/>
    <row r="1423" s="133" customFormat="1" x14ac:dyDescent="0.2"/>
    <row r="1424" s="133" customFormat="1" x14ac:dyDescent="0.2"/>
    <row r="1425" s="133" customFormat="1" x14ac:dyDescent="0.2"/>
    <row r="1426" s="133" customFormat="1" x14ac:dyDescent="0.2"/>
    <row r="1427" s="133" customFormat="1" x14ac:dyDescent="0.2"/>
    <row r="1428" s="133" customFormat="1" x14ac:dyDescent="0.2"/>
    <row r="1429" s="133" customFormat="1" x14ac:dyDescent="0.2"/>
    <row r="1430" s="133" customFormat="1" x14ac:dyDescent="0.2"/>
    <row r="1431" s="133" customFormat="1" x14ac:dyDescent="0.2"/>
    <row r="1432" s="133" customFormat="1" x14ac:dyDescent="0.2"/>
    <row r="1433" s="133" customFormat="1" x14ac:dyDescent="0.2"/>
    <row r="1434" s="133" customFormat="1" x14ac:dyDescent="0.2"/>
    <row r="1435" s="133" customFormat="1" x14ac:dyDescent="0.2"/>
    <row r="1436" s="133" customFormat="1" x14ac:dyDescent="0.2"/>
    <row r="1437" s="133" customFormat="1" x14ac:dyDescent="0.2"/>
    <row r="1438" s="133" customFormat="1" x14ac:dyDescent="0.2"/>
    <row r="1439" s="133" customFormat="1" x14ac:dyDescent="0.2"/>
    <row r="1440" s="133" customFormat="1" x14ac:dyDescent="0.2"/>
    <row r="1441" s="133" customFormat="1" x14ac:dyDescent="0.2"/>
    <row r="1442" s="133" customFormat="1" x14ac:dyDescent="0.2"/>
    <row r="1443" s="133" customFormat="1" x14ac:dyDescent="0.2"/>
    <row r="1444" s="133" customFormat="1" x14ac:dyDescent="0.2"/>
    <row r="1445" s="133" customFormat="1" x14ac:dyDescent="0.2"/>
    <row r="1446" s="133" customFormat="1" x14ac:dyDescent="0.2"/>
    <row r="1447" s="133" customFormat="1" x14ac:dyDescent="0.2"/>
    <row r="1448" s="133" customFormat="1" x14ac:dyDescent="0.2"/>
    <row r="1449" s="133" customFormat="1" x14ac:dyDescent="0.2"/>
    <row r="1450" s="133" customFormat="1" x14ac:dyDescent="0.2"/>
    <row r="1451" s="133" customFormat="1" x14ac:dyDescent="0.2"/>
    <row r="1452" s="133" customFormat="1" x14ac:dyDescent="0.2"/>
    <row r="1453" s="133" customFormat="1" x14ac:dyDescent="0.2"/>
    <row r="1454" s="133" customFormat="1" x14ac:dyDescent="0.2"/>
    <row r="1455" s="133" customFormat="1" x14ac:dyDescent="0.2"/>
    <row r="1456" s="133" customFormat="1" x14ac:dyDescent="0.2"/>
    <row r="1457" s="133" customFormat="1" x14ac:dyDescent="0.2"/>
    <row r="1458" s="133" customFormat="1" x14ac:dyDescent="0.2"/>
    <row r="1459" s="133" customFormat="1" x14ac:dyDescent="0.2"/>
    <row r="1460" s="133" customFormat="1" x14ac:dyDescent="0.2"/>
    <row r="1461" s="133" customFormat="1" x14ac:dyDescent="0.2"/>
    <row r="1462" s="133" customFormat="1" x14ac:dyDescent="0.2"/>
    <row r="1463" s="133" customFormat="1" x14ac:dyDescent="0.2"/>
    <row r="1464" s="133" customFormat="1" x14ac:dyDescent="0.2"/>
    <row r="1465" s="133" customFormat="1" x14ac:dyDescent="0.2"/>
    <row r="1466" s="133" customFormat="1" x14ac:dyDescent="0.2"/>
    <row r="1467" s="133" customFormat="1" x14ac:dyDescent="0.2"/>
    <row r="1468" s="133" customFormat="1" x14ac:dyDescent="0.2"/>
    <row r="1469" s="133" customFormat="1" x14ac:dyDescent="0.2"/>
    <row r="1470" s="133" customFormat="1" x14ac:dyDescent="0.2"/>
    <row r="1471" s="133" customFormat="1" x14ac:dyDescent="0.2"/>
    <row r="1472" s="133" customFormat="1" x14ac:dyDescent="0.2"/>
    <row r="1473" s="133" customFormat="1" x14ac:dyDescent="0.2"/>
    <row r="1474" s="133" customFormat="1" x14ac:dyDescent="0.2"/>
    <row r="1475" s="133" customFormat="1" x14ac:dyDescent="0.2"/>
    <row r="1476" s="133" customFormat="1" x14ac:dyDescent="0.2"/>
    <row r="1477" s="133" customFormat="1" x14ac:dyDescent="0.2"/>
    <row r="1478" s="133" customFormat="1" x14ac:dyDescent="0.2"/>
    <row r="1479" s="133" customFormat="1" x14ac:dyDescent="0.2"/>
    <row r="1480" s="133" customFormat="1" x14ac:dyDescent="0.2"/>
    <row r="1481" s="133" customFormat="1" x14ac:dyDescent="0.2"/>
    <row r="1482" s="133" customFormat="1" x14ac:dyDescent="0.2"/>
    <row r="1483" s="133" customFormat="1" x14ac:dyDescent="0.2"/>
    <row r="1484" s="133" customFormat="1" x14ac:dyDescent="0.2"/>
    <row r="1485" s="133" customFormat="1" x14ac:dyDescent="0.2"/>
    <row r="1486" s="133" customFormat="1" x14ac:dyDescent="0.2"/>
    <row r="1487" s="133" customFormat="1" x14ac:dyDescent="0.2"/>
    <row r="1488" s="133" customFormat="1" x14ac:dyDescent="0.2"/>
    <row r="1489" s="133" customFormat="1" x14ac:dyDescent="0.2"/>
    <row r="1490" s="133" customFormat="1" x14ac:dyDescent="0.2"/>
    <row r="1491" s="133" customFormat="1" x14ac:dyDescent="0.2"/>
    <row r="1492" s="133" customFormat="1" x14ac:dyDescent="0.2"/>
    <row r="1493" s="133" customFormat="1" x14ac:dyDescent="0.2"/>
    <row r="1494" s="133" customFormat="1" x14ac:dyDescent="0.2"/>
    <row r="1495" s="133" customFormat="1" x14ac:dyDescent="0.2"/>
    <row r="1496" s="133" customFormat="1" x14ac:dyDescent="0.2"/>
    <row r="1497" s="133" customFormat="1" x14ac:dyDescent="0.2"/>
    <row r="1498" s="133" customFormat="1" x14ac:dyDescent="0.2"/>
    <row r="1499" s="133" customFormat="1" x14ac:dyDescent="0.2"/>
    <row r="1500" s="133" customFormat="1" x14ac:dyDescent="0.2"/>
    <row r="1501" s="133" customFormat="1" x14ac:dyDescent="0.2"/>
    <row r="1502" s="133" customFormat="1" x14ac:dyDescent="0.2"/>
    <row r="1503" s="133" customFormat="1" x14ac:dyDescent="0.2"/>
    <row r="1504" s="133" customFormat="1" x14ac:dyDescent="0.2"/>
    <row r="1505" s="133" customFormat="1" x14ac:dyDescent="0.2"/>
    <row r="1506" s="133" customFormat="1" x14ac:dyDescent="0.2"/>
    <row r="1507" s="133" customFormat="1" x14ac:dyDescent="0.2"/>
    <row r="1508" s="133" customFormat="1" x14ac:dyDescent="0.2"/>
    <row r="1509" s="133" customFormat="1" x14ac:dyDescent="0.2"/>
    <row r="1510" s="133" customFormat="1" x14ac:dyDescent="0.2"/>
    <row r="1511" s="133" customFormat="1" x14ac:dyDescent="0.2"/>
    <row r="1512" s="133" customFormat="1" x14ac:dyDescent="0.2"/>
    <row r="1513" s="133" customFormat="1" x14ac:dyDescent="0.2"/>
    <row r="1514" s="133" customFormat="1" x14ac:dyDescent="0.2"/>
    <row r="1515" s="133" customFormat="1" x14ac:dyDescent="0.2"/>
    <row r="1516" s="133" customFormat="1" x14ac:dyDescent="0.2"/>
    <row r="1517" s="133" customFormat="1" x14ac:dyDescent="0.2"/>
    <row r="1518" s="133" customFormat="1" x14ac:dyDescent="0.2"/>
    <row r="1519" s="133" customFormat="1" x14ac:dyDescent="0.2"/>
    <row r="1520" s="133" customFormat="1" x14ac:dyDescent="0.2"/>
    <row r="1521" s="133" customFormat="1" x14ac:dyDescent="0.2"/>
    <row r="1522" s="133" customFormat="1" x14ac:dyDescent="0.2"/>
    <row r="1523" s="133" customFormat="1" x14ac:dyDescent="0.2"/>
    <row r="1524" s="133" customFormat="1" x14ac:dyDescent="0.2"/>
    <row r="1525" s="133" customFormat="1" x14ac:dyDescent="0.2"/>
    <row r="1526" s="133" customFormat="1" x14ac:dyDescent="0.2"/>
    <row r="1527" s="133" customFormat="1" x14ac:dyDescent="0.2"/>
    <row r="1528" s="133" customFormat="1" x14ac:dyDescent="0.2"/>
    <row r="1529" s="133" customFormat="1" x14ac:dyDescent="0.2"/>
    <row r="1530" s="133" customFormat="1" x14ac:dyDescent="0.2"/>
    <row r="1531" s="133" customFormat="1" x14ac:dyDescent="0.2"/>
    <row r="1532" s="133" customFormat="1" x14ac:dyDescent="0.2"/>
    <row r="1533" s="133" customFormat="1" x14ac:dyDescent="0.2"/>
    <row r="1534" s="133" customFormat="1" x14ac:dyDescent="0.2"/>
    <row r="1535" s="133" customFormat="1" x14ac:dyDescent="0.2"/>
    <row r="1536" s="133" customFormat="1" x14ac:dyDescent="0.2"/>
    <row r="1537" s="133" customFormat="1" x14ac:dyDescent="0.2"/>
    <row r="1538" s="133" customFormat="1" x14ac:dyDescent="0.2"/>
    <row r="1539" s="133" customFormat="1" x14ac:dyDescent="0.2"/>
    <row r="1540" s="133" customFormat="1" x14ac:dyDescent="0.2"/>
    <row r="1541" s="133" customFormat="1" x14ac:dyDescent="0.2"/>
    <row r="1542" s="133" customFormat="1" x14ac:dyDescent="0.2"/>
    <row r="1543" s="133" customFormat="1" x14ac:dyDescent="0.2"/>
    <row r="1544" s="133" customFormat="1" x14ac:dyDescent="0.2"/>
    <row r="1545" s="133" customFormat="1" x14ac:dyDescent="0.2"/>
    <row r="1546" s="133" customFormat="1" x14ac:dyDescent="0.2"/>
    <row r="1547" s="133" customFormat="1" x14ac:dyDescent="0.2"/>
    <row r="1548" s="133" customFormat="1" x14ac:dyDescent="0.2"/>
    <row r="1549" s="133" customFormat="1" x14ac:dyDescent="0.2"/>
    <row r="1550" s="133" customFormat="1" x14ac:dyDescent="0.2"/>
    <row r="1551" s="133" customFormat="1" x14ac:dyDescent="0.2"/>
    <row r="1552" s="133" customFormat="1" x14ac:dyDescent="0.2"/>
    <row r="1553" s="133" customFormat="1" x14ac:dyDescent="0.2"/>
    <row r="1554" s="133" customFormat="1" x14ac:dyDescent="0.2"/>
    <row r="1555" s="133" customFormat="1" x14ac:dyDescent="0.2"/>
    <row r="1556" s="133" customFormat="1" x14ac:dyDescent="0.2"/>
    <row r="1557" s="133" customFormat="1" x14ac:dyDescent="0.2"/>
    <row r="1558" s="133" customFormat="1" x14ac:dyDescent="0.2"/>
    <row r="1559" s="133" customFormat="1" x14ac:dyDescent="0.2"/>
    <row r="1560" s="133" customFormat="1" x14ac:dyDescent="0.2"/>
    <row r="1561" s="133" customFormat="1" x14ac:dyDescent="0.2"/>
    <row r="1562" s="133" customFormat="1" x14ac:dyDescent="0.2"/>
    <row r="1563" s="133" customFormat="1" x14ac:dyDescent="0.2"/>
    <row r="1564" s="133" customFormat="1" x14ac:dyDescent="0.2"/>
    <row r="1565" s="133" customFormat="1" x14ac:dyDescent="0.2"/>
    <row r="1566" s="133" customFormat="1" x14ac:dyDescent="0.2"/>
    <row r="1567" s="133" customFormat="1" x14ac:dyDescent="0.2"/>
    <row r="1568" s="133" customFormat="1" x14ac:dyDescent="0.2"/>
    <row r="1569" s="133" customFormat="1" x14ac:dyDescent="0.2"/>
    <row r="1570" s="133" customFormat="1" x14ac:dyDescent="0.2"/>
    <row r="1571" s="133" customFormat="1" x14ac:dyDescent="0.2"/>
    <row r="1572" s="133" customFormat="1" x14ac:dyDescent="0.2"/>
    <row r="1573" s="133" customFormat="1" x14ac:dyDescent="0.2"/>
    <row r="1574" s="133" customFormat="1" x14ac:dyDescent="0.2"/>
    <row r="1575" s="133" customFormat="1" x14ac:dyDescent="0.2"/>
    <row r="1576" s="133" customFormat="1" x14ac:dyDescent="0.2"/>
    <row r="1577" s="133" customFormat="1" x14ac:dyDescent="0.2"/>
    <row r="1578" s="133" customFormat="1" x14ac:dyDescent="0.2"/>
    <row r="1579" s="133" customFormat="1" x14ac:dyDescent="0.2"/>
    <row r="1580" s="133" customFormat="1" x14ac:dyDescent="0.2"/>
    <row r="1581" s="133" customFormat="1" x14ac:dyDescent="0.2"/>
    <row r="1582" s="133" customFormat="1" x14ac:dyDescent="0.2"/>
    <row r="1583" s="133" customFormat="1" x14ac:dyDescent="0.2"/>
    <row r="1584" s="133" customFormat="1" x14ac:dyDescent="0.2"/>
    <row r="1585" s="133" customFormat="1" x14ac:dyDescent="0.2"/>
    <row r="1586" s="133" customFormat="1" x14ac:dyDescent="0.2"/>
    <row r="1587" s="133" customFormat="1" x14ac:dyDescent="0.2"/>
    <row r="1588" s="133" customFormat="1" x14ac:dyDescent="0.2"/>
    <row r="1589" s="133" customFormat="1" x14ac:dyDescent="0.2"/>
  </sheetData>
  <mergeCells count="5">
    <mergeCell ref="C56:C57"/>
    <mergeCell ref="C58:C60"/>
    <mergeCell ref="C61:C62"/>
    <mergeCell ref="C63:G63"/>
    <mergeCell ref="C65:G66"/>
  </mergeCells>
  <phoneticPr fontId="5" type="noConversion"/>
  <pageMargins left="0.75" right="0.75" top="1" bottom="1" header="0" footer="0"/>
  <pageSetup paperSize="9" orientation="landscape" r:id="rId1"/>
  <headerFooter alignWithMargins="0"/>
  <rowBreaks count="1" manualBreakCount="1">
    <brk id="32" min="2" max="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3DE761CBC287D488F9D6444EC8F4BF4" ma:contentTypeVersion="14" ma:contentTypeDescription="Opret et nyt dokument." ma:contentTypeScope="" ma:versionID="365002810021a3a79d80cca84b7b32ff">
  <xsd:schema xmlns:xsd="http://www.w3.org/2001/XMLSchema" xmlns:xs="http://www.w3.org/2001/XMLSchema" xmlns:p="http://schemas.microsoft.com/office/2006/metadata/properties" xmlns:ns2="77b294cb-be55-426e-abfd-0264d895bac6" xmlns:ns3="dac39e6f-9c27-4b53-8402-2444b55bbf67" targetNamespace="http://schemas.microsoft.com/office/2006/metadata/properties" ma:root="true" ma:fieldsID="6db4068f97df2865b2cddf820dbe18b2" ns2:_="" ns3:_="">
    <xsd:import namespace="77b294cb-be55-426e-abfd-0264d895bac6"/>
    <xsd:import namespace="dac39e6f-9c27-4b53-8402-2444b55bbf6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b294cb-be55-426e-abfd-0264d895ba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ledmærker" ma:readOnly="false" ma:fieldId="{5cf76f15-5ced-4ddc-b409-7134ff3c332f}" ma:taxonomyMulti="true" ma:sspId="f34561b7-393b-4d68-8e5f-dc9a33cac1cf"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c39e6f-9c27-4b53-8402-2444b55bbf6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b856bed-a6ef-4791-99fa-a7fca0d4b05b}" ma:internalName="TaxCatchAll" ma:showField="CatchAllData" ma:web="dac39e6f-9c27-4b53-8402-2444b55bbf6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b294cb-be55-426e-abfd-0264d895bac6">
      <Terms xmlns="http://schemas.microsoft.com/office/infopath/2007/PartnerControls"/>
    </lcf76f155ced4ddcb4097134ff3c332f>
    <TaxCatchAll xmlns="dac39e6f-9c27-4b53-8402-2444b55bbf6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2A8B82-ADE2-4016-9313-10E421994C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b294cb-be55-426e-abfd-0264d895bac6"/>
    <ds:schemaRef ds:uri="dac39e6f-9c27-4b53-8402-2444b55bbf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64EB8-4298-4FDB-BD01-AED93ECD2ABA}">
  <ds:schemaRefs>
    <ds:schemaRef ds:uri="http://schemas.microsoft.com/office/2006/metadata/properties"/>
    <ds:schemaRef ds:uri="http://schemas.microsoft.com/office/infopath/2007/PartnerControls"/>
    <ds:schemaRef ds:uri="77b294cb-be55-426e-abfd-0264d895bac6"/>
    <ds:schemaRef ds:uri="dac39e6f-9c27-4b53-8402-2444b55bbf67"/>
  </ds:schemaRefs>
</ds:datastoreItem>
</file>

<file path=customXml/itemProps3.xml><?xml version="1.0" encoding="utf-8"?>
<ds:datastoreItem xmlns:ds="http://schemas.openxmlformats.org/officeDocument/2006/customXml" ds:itemID="{B359D72A-3C08-47C8-A0DF-CEB01C080E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Instruktion</vt:lpstr>
      <vt:lpstr>Simpel selvudfyldning</vt:lpstr>
      <vt:lpstr>Avanceret selvudfyldning</vt:lpstr>
      <vt:lpstr>Eksempel avanceret</vt:lpstr>
      <vt:lpstr>'Avanceret selvudfyldning'!Print_Area</vt:lpstr>
      <vt:lpstr>'Eksempel avanceret'!Print_Area</vt:lpstr>
      <vt:lpstr>Instruktion!Print_Area</vt:lpstr>
      <vt:lpstr>'Simpel selvudfyldning'!Print_Area</vt:lpstr>
    </vt:vector>
  </TitlesOfParts>
  <Company>Sprot Event Denmark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Birgitte Schultz</dc:creator>
  <cp:lastModifiedBy>Nikoline Knudsen</cp:lastModifiedBy>
  <cp:lastPrinted>2024-06-19T11:11:36Z</cp:lastPrinted>
  <dcterms:created xsi:type="dcterms:W3CDTF">2010-09-16T07:32:25Z</dcterms:created>
  <dcterms:modified xsi:type="dcterms:W3CDTF">2024-07-09T08:33:47Z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0x01010053DE761CBC287D488F9D6444EC8F4BF4</vt:lpwstr>
  </property>
  <property fmtid="{D5CDD505-2E9C-101B-9397-08002B2CF9AE}" pid="3" name="Order">
    <vt:r8>237000</vt:r8>
  </property>
  <property fmtid="{D5CDD505-2E9C-101B-9397-08002B2CF9AE}" pid="4" name="MediaServiceImageTags">
    <vt:lpwstr/>
  </property>
</Properties>
</file>